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310" activeTab="0"/>
  </bookViews>
  <sheets>
    <sheet name="Профнастил и лист" sheetId="1" r:id="rId1"/>
  </sheets>
  <externalReferences>
    <externalReference r:id="rId4"/>
  </externalReferences>
  <definedNames>
    <definedName name="_xlnm.Print_Area" localSheetId="0">'Профнастил и лист'!$A$1:$T$83</definedName>
  </definedNames>
  <calcPr fullCalcOnLoad="1" refMode="R1C1"/>
</workbook>
</file>

<file path=xl/sharedStrings.xml><?xml version="1.0" encoding="utf-8"?>
<sst xmlns="http://schemas.openxmlformats.org/spreadsheetml/2006/main" count="52" uniqueCount="38">
  <si>
    <t>Цены действительны с 01.06.2016г.</t>
  </si>
  <si>
    <t>Наименование</t>
  </si>
  <si>
    <t>Схема</t>
  </si>
  <si>
    <t>Толщина
мм</t>
  </si>
  <si>
    <t>Ширина  листа</t>
  </si>
  <si>
    <t>Оцинкованный</t>
  </si>
  <si>
    <t>Крашеный</t>
  </si>
  <si>
    <t>Крашеный двухсторонний</t>
  </si>
  <si>
    <t>Премиум</t>
  </si>
  <si>
    <t>OSNO Mat</t>
  </si>
  <si>
    <t>OSNO Type</t>
  </si>
  <si>
    <t>Общая</t>
  </si>
  <si>
    <t>Рабочая</t>
  </si>
  <si>
    <t>руб.п/м.</t>
  </si>
  <si>
    <t>руб/кв.м.
общая ширина</t>
  </si>
  <si>
    <t>руб. п/м</t>
  </si>
  <si>
    <t>руб/п.м.</t>
  </si>
  <si>
    <r>
      <t xml:space="preserve">Профнастил C-8
</t>
    </r>
    <r>
      <rPr>
        <sz val="18"/>
        <rFont val="Times New Roman"/>
        <family val="1"/>
      </rPr>
      <t>Длина: 0,5-9,0 м  
Ширина: общая 1200
                  рабочая 1150</t>
    </r>
  </si>
  <si>
    <t>ОН</t>
  </si>
  <si>
    <r>
      <t xml:space="preserve">Профнастил НC-10 
</t>
    </r>
    <r>
      <rPr>
        <sz val="18"/>
        <rFont val="Times New Roman"/>
        <family val="1"/>
      </rPr>
      <t xml:space="preserve"> Длина: 0,5-12,0 м 
Ширина: общая 1145
                  рабочая 1080</t>
    </r>
  </si>
  <si>
    <r>
      <t xml:space="preserve">Профнастил НC-20 </t>
    </r>
    <r>
      <rPr>
        <sz val="18"/>
        <rFont val="Times New Roman"/>
        <family val="1"/>
      </rPr>
      <t xml:space="preserve">
Длина: 0,5-12,0 м 
Ширина: общая 1125
                  рабочая 1060</t>
    </r>
  </si>
  <si>
    <r>
      <t xml:space="preserve">Профнастил МК-20 
</t>
    </r>
    <r>
      <rPr>
        <sz val="18"/>
        <rFont val="Times New Roman"/>
        <family val="1"/>
      </rPr>
      <t xml:space="preserve">  Длина: 0,5-12,0 м 
Ширина: общая 1150
                  рабочая 1100</t>
    </r>
  </si>
  <si>
    <r>
      <t xml:space="preserve">Профнастил С-21
</t>
    </r>
    <r>
      <rPr>
        <sz val="18"/>
        <rFont val="Times New Roman"/>
        <family val="1"/>
      </rPr>
      <t>Длина: 0,5-12,0 м 
Ширина: общая 1051
                  рабочая 1000</t>
    </r>
  </si>
  <si>
    <r>
      <t xml:space="preserve">Профнастил НС-35 
</t>
    </r>
    <r>
      <rPr>
        <sz val="18"/>
        <rFont val="Times New Roman"/>
        <family val="1"/>
      </rPr>
      <t>Длина: 0,5-12,0 м 
Ширина: общая 1060                рабочая 1000</t>
    </r>
  </si>
  <si>
    <t>ОН (до 4 м)</t>
  </si>
  <si>
    <r>
      <t xml:space="preserve">Профнастил С-44 
</t>
    </r>
    <r>
      <rPr>
        <sz val="18"/>
        <rFont val="Times New Roman"/>
        <family val="1"/>
      </rPr>
      <t>Длина: 0,5-12,0 м 
Ширина: общая 1047            рабочая 1000</t>
    </r>
  </si>
  <si>
    <r>
      <t xml:space="preserve">Профнастил Н-60 </t>
    </r>
    <r>
      <rPr>
        <sz val="18"/>
        <rFont val="Times New Roman"/>
        <family val="1"/>
      </rPr>
      <t xml:space="preserve">
Длина: 0,5-15,0 м 
Ширина: общая 902
                  рабочая 845</t>
    </r>
  </si>
  <si>
    <r>
      <t xml:space="preserve">Профнастил Н-75 </t>
    </r>
    <r>
      <rPr>
        <sz val="18"/>
        <rFont val="Times New Roman"/>
        <family val="1"/>
      </rPr>
      <t xml:space="preserve">
Длина: 0,5-16,0 м 
Ширина: общая 800
                  рабочая 750</t>
    </r>
  </si>
  <si>
    <r>
      <t>Профнастил Н-114</t>
    </r>
    <r>
      <rPr>
        <sz val="18"/>
        <rFont val="Times New Roman"/>
        <family val="1"/>
      </rPr>
      <t xml:space="preserve">
Длина: 6,0-14,0 м 
Ширина: общая 807;          рабочая 750</t>
    </r>
  </si>
  <si>
    <r>
      <t>Стеновая панель С-15</t>
    </r>
    <r>
      <rPr>
        <sz val="18"/>
        <rFont val="Times New Roman"/>
        <family val="1"/>
      </rPr>
      <t xml:space="preserve">
Длина: 0,5-6,0 м 
Ширина: общая 1160; рабочая 1125</t>
    </r>
  </si>
  <si>
    <r>
      <t xml:space="preserve">Плоский лист  
</t>
    </r>
    <r>
      <rPr>
        <sz val="10"/>
        <rFont val="Times New Roman"/>
        <family val="1"/>
      </rPr>
      <t>Длина 0,5-6,0 м
Ширина: общая 1250; рабочая 1250</t>
    </r>
  </si>
  <si>
    <t>Защитная пленка</t>
  </si>
  <si>
    <t>За изделие с защитной пленкой : +15руб/кв.м.</t>
  </si>
  <si>
    <t>Цены указаны с учетом НДС</t>
  </si>
  <si>
    <t xml:space="preserve">* стоимость упаковки расчитывается отдельно у продавцов-консультантов </t>
  </si>
  <si>
    <t>* упаковка важна для сохранности вашего груза при перевозке</t>
  </si>
  <si>
    <t>* Осуществим доставку в любую точку земного шара, стоимость также можете уточнить у продавцов-консультантов</t>
  </si>
  <si>
    <t xml:space="preserve"> *Отдел в ТЦ "Алтай" Производственная 28в тел./факс 341-121,  340-110 доб 773, 764 / оптовый отдел доб. 125, 112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</si>
</sst>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_([$€]* #,##0.00_);_([$€]* \(#,##0.00\);_([$€]* &quot;-&quot;??_);_(@_)"/>
    <numFmt numFmtId="167" formatCode="_(* #,##0.00_);_(* \(#,##0.00\);_(* &quot;-&quot;??_);_(@_)"/>
  </numFmts>
  <fonts count="6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name val="Arial Cyr"/>
      <family val="2"/>
    </font>
    <font>
      <b/>
      <sz val="12"/>
      <color indexed="18"/>
      <name val="Verdana"/>
      <family val="2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7"/>
      <name val="Arial Cyr"/>
      <family val="2"/>
    </font>
    <font>
      <b/>
      <sz val="10"/>
      <name val="Times New Roman"/>
      <family val="1"/>
    </font>
    <font>
      <b/>
      <sz val="11"/>
      <color indexed="18"/>
      <name val="Verdana"/>
      <family val="2"/>
    </font>
    <font>
      <b/>
      <sz val="10"/>
      <color indexed="18"/>
      <name val="Verdana"/>
      <family val="2"/>
    </font>
    <font>
      <b/>
      <sz val="14"/>
      <name val="Times New Roman"/>
      <family val="1"/>
    </font>
    <font>
      <i/>
      <sz val="12"/>
      <name val="Arial"/>
      <family val="2"/>
    </font>
    <font>
      <i/>
      <sz val="12"/>
      <name val="Times New Roman"/>
      <family val="1"/>
    </font>
    <font>
      <i/>
      <sz val="12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8"/>
      <name val="Times New Roman"/>
      <family val="1"/>
    </font>
    <font>
      <sz val="16"/>
      <name val="Arial Cyr"/>
      <family val="0"/>
    </font>
    <font>
      <b/>
      <sz val="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1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b/>
      <i/>
      <sz val="12"/>
      <name val="Arial"/>
      <family val="2"/>
    </font>
    <font>
      <b/>
      <sz val="20"/>
      <name val="Times New Roman"/>
      <family val="1"/>
    </font>
    <font>
      <b/>
      <sz val="20"/>
      <name val="Arial Cyr"/>
      <family val="2"/>
    </font>
    <font>
      <sz val="10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8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0" fontId="0" fillId="0" borderId="0">
      <alignment/>
      <protection/>
    </xf>
    <xf numFmtId="2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0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3" fontId="22" fillId="0" borderId="0" xfId="95" applyNumberFormat="1" applyFont="1" applyAlignment="1">
      <alignment/>
    </xf>
    <xf numFmtId="0" fontId="0" fillId="0" borderId="0" xfId="0" applyFill="1" applyAlignment="1">
      <alignment/>
    </xf>
    <xf numFmtId="0" fontId="66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164" fontId="27" fillId="0" borderId="0" xfId="95" applyNumberFormat="1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left"/>
    </xf>
    <xf numFmtId="0" fontId="29" fillId="0" borderId="0" xfId="0" applyFont="1" applyAlignment="1">
      <alignment/>
    </xf>
    <xf numFmtId="164" fontId="27" fillId="0" borderId="0" xfId="95" applyNumberFormat="1" applyFont="1" applyBorder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33" borderId="10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 wrapText="1"/>
    </xf>
    <xf numFmtId="0" fontId="31" fillId="33" borderId="12" xfId="0" applyFont="1" applyFill="1" applyBorder="1" applyAlignment="1">
      <alignment horizontal="center" vertical="center" wrapText="1"/>
    </xf>
    <xf numFmtId="43" fontId="32" fillId="33" borderId="13" xfId="95" applyNumberFormat="1" applyFont="1" applyFill="1" applyBorder="1" applyAlignment="1">
      <alignment horizontal="center" vertical="center" wrapText="1"/>
    </xf>
    <xf numFmtId="43" fontId="26" fillId="33" borderId="14" xfId="95" applyNumberFormat="1" applyFont="1" applyFill="1" applyBorder="1" applyAlignment="1">
      <alignment horizontal="center" vertical="center" wrapText="1"/>
    </xf>
    <xf numFmtId="43" fontId="26" fillId="33" borderId="15" xfId="95" applyNumberFormat="1" applyFont="1" applyFill="1" applyBorder="1" applyAlignment="1">
      <alignment horizontal="center" vertical="center" wrapText="1"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43" fontId="31" fillId="33" borderId="13" xfId="95" applyNumberFormat="1" applyFont="1" applyFill="1" applyBorder="1" applyAlignment="1">
      <alignment horizontal="center" vertical="center" wrapText="1"/>
    </xf>
    <xf numFmtId="43" fontId="31" fillId="33" borderId="14" xfId="95" applyNumberFormat="1" applyFont="1" applyFill="1" applyBorder="1" applyAlignment="1">
      <alignment horizontal="center" vertical="center" wrapText="1"/>
    </xf>
    <xf numFmtId="43" fontId="31" fillId="33" borderId="15" xfId="95" applyNumberFormat="1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43" fontId="26" fillId="33" borderId="13" xfId="95" applyNumberFormat="1" applyFont="1" applyFill="1" applyBorder="1" applyAlignment="1">
      <alignment horizontal="center" vertical="center" wrapText="1"/>
    </xf>
    <xf numFmtId="43" fontId="34" fillId="33" borderId="15" xfId="95" applyNumberFormat="1" applyFont="1" applyFill="1" applyBorder="1" applyAlignment="1">
      <alignment horizontal="center" vertical="center" wrapText="1"/>
    </xf>
    <xf numFmtId="49" fontId="34" fillId="33" borderId="13" xfId="95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9" fontId="34" fillId="33" borderId="20" xfId="95" applyNumberFormat="1" applyFont="1" applyFill="1" applyBorder="1" applyAlignment="1">
      <alignment horizontal="center" vertical="center" wrapText="1"/>
    </xf>
    <xf numFmtId="43" fontId="34" fillId="33" borderId="13" xfId="95" applyNumberFormat="1" applyFont="1" applyFill="1" applyBorder="1" applyAlignment="1">
      <alignment horizontal="center" vertical="center" wrapText="1"/>
    </xf>
    <xf numFmtId="43" fontId="34" fillId="33" borderId="20" xfId="95" applyNumberFormat="1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164" fontId="32" fillId="0" borderId="24" xfId="95" applyNumberFormat="1" applyFont="1" applyFill="1" applyBorder="1" applyAlignment="1">
      <alignment horizontal="center"/>
    </xf>
    <xf numFmtId="164" fontId="32" fillId="0" borderId="25" xfId="95" applyNumberFormat="1" applyFont="1" applyFill="1" applyBorder="1" applyAlignment="1">
      <alignment horizontal="center"/>
    </xf>
    <xf numFmtId="1" fontId="37" fillId="0" borderId="22" xfId="0" applyNumberFormat="1" applyFont="1" applyFill="1" applyBorder="1" applyAlignment="1">
      <alignment horizontal="center"/>
    </xf>
    <xf numFmtId="164" fontId="32" fillId="0" borderId="26" xfId="95" applyNumberFormat="1" applyFont="1" applyFill="1" applyBorder="1" applyAlignment="1">
      <alignment horizontal="center"/>
    </xf>
    <xf numFmtId="164" fontId="32" fillId="0" borderId="27" xfId="95" applyNumberFormat="1" applyFont="1" applyFill="1" applyBorder="1" applyAlignment="1">
      <alignment horizontal="center"/>
    </xf>
    <xf numFmtId="1" fontId="37" fillId="0" borderId="28" xfId="0" applyNumberFormat="1" applyFont="1" applyFill="1" applyBorder="1" applyAlignment="1">
      <alignment horizontal="center"/>
    </xf>
    <xf numFmtId="43" fontId="38" fillId="0" borderId="26" xfId="95" applyNumberFormat="1" applyFont="1" applyFill="1" applyBorder="1" applyAlignment="1">
      <alignment horizontal="center" vertical="center" wrapText="1"/>
    </xf>
    <xf numFmtId="43" fontId="38" fillId="0" borderId="27" xfId="95" applyNumberFormat="1" applyFont="1" applyFill="1" applyBorder="1" applyAlignment="1">
      <alignment horizontal="center" vertical="center" wrapText="1"/>
    </xf>
    <xf numFmtId="49" fontId="38" fillId="0" borderId="29" xfId="95" applyNumberFormat="1" applyFont="1" applyFill="1" applyBorder="1" applyAlignment="1">
      <alignment horizontal="center" vertical="center" wrapText="1"/>
    </xf>
    <xf numFmtId="43" fontId="38" fillId="0" borderId="30" xfId="95" applyNumberFormat="1" applyFont="1" applyFill="1" applyBorder="1" applyAlignment="1">
      <alignment vertical="center" wrapText="1"/>
    </xf>
    <xf numFmtId="43" fontId="38" fillId="0" borderId="22" xfId="95" applyNumberFormat="1" applyFont="1" applyFill="1" applyBorder="1" applyAlignment="1">
      <alignment vertical="center" wrapText="1"/>
    </xf>
    <xf numFmtId="0" fontId="32" fillId="0" borderId="31" xfId="0" applyFont="1" applyBorder="1" applyAlignment="1">
      <alignment horizontal="center" vertical="center" wrapText="1"/>
    </xf>
    <xf numFmtId="0" fontId="36" fillId="2" borderId="22" xfId="0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164" fontId="32" fillId="2" borderId="33" xfId="95" applyNumberFormat="1" applyFont="1" applyFill="1" applyBorder="1" applyAlignment="1">
      <alignment horizontal="center"/>
    </xf>
    <xf numFmtId="164" fontId="32" fillId="2" borderId="34" xfId="95" applyNumberFormat="1" applyFont="1" applyFill="1" applyBorder="1" applyAlignment="1">
      <alignment horizontal="center"/>
    </xf>
    <xf numFmtId="1" fontId="37" fillId="2" borderId="22" xfId="0" applyNumberFormat="1" applyFont="1" applyFill="1" applyBorder="1" applyAlignment="1">
      <alignment horizontal="center"/>
    </xf>
    <xf numFmtId="1" fontId="37" fillId="2" borderId="28" xfId="0" applyNumberFormat="1" applyFont="1" applyFill="1" applyBorder="1" applyAlignment="1">
      <alignment horizontal="center"/>
    </xf>
    <xf numFmtId="43" fontId="38" fillId="0" borderId="33" xfId="95" applyNumberFormat="1" applyFont="1" applyFill="1" applyBorder="1" applyAlignment="1">
      <alignment horizontal="center" vertical="center" wrapText="1"/>
    </xf>
    <xf numFmtId="43" fontId="38" fillId="0" borderId="34" xfId="95" applyNumberFormat="1" applyFont="1" applyFill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164" fontId="32" fillId="34" borderId="37" xfId="95" applyNumberFormat="1" applyFont="1" applyFill="1" applyBorder="1" applyAlignment="1">
      <alignment horizontal="center"/>
    </xf>
    <xf numFmtId="164" fontId="39" fillId="34" borderId="38" xfId="0" applyNumberFormat="1" applyFont="1" applyFill="1" applyBorder="1" applyAlignment="1">
      <alignment/>
    </xf>
    <xf numFmtId="1" fontId="37" fillId="34" borderId="39" xfId="0" applyNumberFormat="1" applyFont="1" applyFill="1" applyBorder="1" applyAlignment="1">
      <alignment horizontal="center"/>
    </xf>
    <xf numFmtId="43" fontId="38" fillId="34" borderId="37" xfId="95" applyNumberFormat="1" applyFont="1" applyFill="1" applyBorder="1" applyAlignment="1">
      <alignment horizontal="center"/>
    </xf>
    <xf numFmtId="0" fontId="33" fillId="34" borderId="38" xfId="0" applyFont="1" applyFill="1" applyBorder="1" applyAlignment="1">
      <alignment/>
    </xf>
    <xf numFmtId="2" fontId="38" fillId="34" borderId="40" xfId="0" applyNumberFormat="1" applyFont="1" applyFill="1" applyBorder="1" applyAlignment="1">
      <alignment horizontal="center"/>
    </xf>
    <xf numFmtId="43" fontId="38" fillId="34" borderId="41" xfId="95" applyNumberFormat="1" applyFont="1" applyFill="1" applyBorder="1" applyAlignment="1">
      <alignment/>
    </xf>
    <xf numFmtId="2" fontId="38" fillId="0" borderId="32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164" fontId="32" fillId="34" borderId="24" xfId="95" applyNumberFormat="1" applyFont="1" applyFill="1" applyBorder="1" applyAlignment="1">
      <alignment horizontal="center"/>
    </xf>
    <xf numFmtId="164" fontId="32" fillId="34" borderId="25" xfId="95" applyNumberFormat="1" applyFont="1" applyFill="1" applyBorder="1" applyAlignment="1">
      <alignment horizontal="center"/>
    </xf>
    <xf numFmtId="1" fontId="37" fillId="34" borderId="22" xfId="0" applyNumberFormat="1" applyFont="1" applyFill="1" applyBorder="1" applyAlignment="1">
      <alignment horizontal="center"/>
    </xf>
    <xf numFmtId="164" fontId="32" fillId="34" borderId="26" xfId="95" applyNumberFormat="1" applyFont="1" applyFill="1" applyBorder="1" applyAlignment="1">
      <alignment horizontal="center"/>
    </xf>
    <xf numFmtId="164" fontId="32" fillId="34" borderId="27" xfId="95" applyNumberFormat="1" applyFont="1" applyFill="1" applyBorder="1" applyAlignment="1">
      <alignment horizontal="center"/>
    </xf>
    <xf numFmtId="43" fontId="38" fillId="34" borderId="44" xfId="95" applyNumberFormat="1" applyFont="1" applyFill="1" applyBorder="1" applyAlignment="1">
      <alignment horizontal="center"/>
    </xf>
    <xf numFmtId="43" fontId="38" fillId="34" borderId="25" xfId="95" applyNumberFormat="1" applyFont="1" applyFill="1" applyBorder="1" applyAlignment="1">
      <alignment horizontal="center"/>
    </xf>
    <xf numFmtId="2" fontId="38" fillId="34" borderId="45" xfId="0" applyNumberFormat="1" applyFont="1" applyFill="1" applyBorder="1" applyAlignment="1">
      <alignment horizontal="center"/>
    </xf>
    <xf numFmtId="43" fontId="38" fillId="34" borderId="46" xfId="95" applyNumberFormat="1" applyFont="1" applyFill="1" applyBorder="1" applyAlignment="1">
      <alignment/>
    </xf>
    <xf numFmtId="43" fontId="38" fillId="34" borderId="42" xfId="95" applyNumberFormat="1" applyFont="1" applyFill="1" applyBorder="1" applyAlignment="1">
      <alignment/>
    </xf>
    <xf numFmtId="43" fontId="38" fillId="34" borderId="45" xfId="95" applyNumberFormat="1" applyFont="1" applyFill="1" applyBorder="1" applyAlignment="1">
      <alignment/>
    </xf>
    <xf numFmtId="43" fontId="38" fillId="0" borderId="42" xfId="95" applyNumberFormat="1" applyFont="1" applyFill="1" applyBorder="1" applyAlignment="1">
      <alignment/>
    </xf>
    <xf numFmtId="0" fontId="36" fillId="2" borderId="47" xfId="0" applyFont="1" applyFill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1" fontId="37" fillId="2" borderId="47" xfId="0" applyNumberFormat="1" applyFont="1" applyFill="1" applyBorder="1" applyAlignment="1">
      <alignment horizontal="center"/>
    </xf>
    <xf numFmtId="164" fontId="32" fillId="2" borderId="26" xfId="95" applyNumberFormat="1" applyFont="1" applyFill="1" applyBorder="1" applyAlignment="1">
      <alignment horizontal="center"/>
    </xf>
    <xf numFmtId="164" fontId="32" fillId="2" borderId="27" xfId="95" applyNumberFormat="1" applyFont="1" applyFill="1" applyBorder="1" applyAlignment="1">
      <alignment horizontal="center"/>
    </xf>
    <xf numFmtId="43" fontId="38" fillId="34" borderId="50" xfId="95" applyNumberFormat="1" applyFont="1" applyFill="1" applyBorder="1" applyAlignment="1">
      <alignment horizontal="center"/>
    </xf>
    <xf numFmtId="43" fontId="38" fillId="34" borderId="27" xfId="95" applyNumberFormat="1" applyFont="1" applyFill="1" applyBorder="1" applyAlignment="1">
      <alignment horizontal="center"/>
    </xf>
    <xf numFmtId="2" fontId="38" fillId="34" borderId="29" xfId="0" applyNumberFormat="1" applyFont="1" applyFill="1" applyBorder="1" applyAlignment="1">
      <alignment horizontal="center"/>
    </xf>
    <xf numFmtId="43" fontId="38" fillId="34" borderId="30" xfId="95" applyNumberFormat="1" applyFont="1" applyFill="1" applyBorder="1" applyAlignment="1">
      <alignment/>
    </xf>
    <xf numFmtId="43" fontId="38" fillId="34" borderId="22" xfId="95" applyNumberFormat="1" applyFont="1" applyFill="1" applyBorder="1" applyAlignment="1">
      <alignment/>
    </xf>
    <xf numFmtId="43" fontId="38" fillId="34" borderId="29" xfId="95" applyNumberFormat="1" applyFont="1" applyFill="1" applyBorder="1" applyAlignment="1">
      <alignment/>
    </xf>
    <xf numFmtId="43" fontId="38" fillId="0" borderId="22" xfId="95" applyNumberFormat="1" applyFont="1" applyFill="1" applyBorder="1" applyAlignment="1">
      <alignment/>
    </xf>
    <xf numFmtId="0" fontId="36" fillId="0" borderId="51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164" fontId="32" fillId="34" borderId="30" xfId="95" applyNumberFormat="1" applyFont="1" applyFill="1" applyBorder="1" applyAlignment="1">
      <alignment/>
    </xf>
    <xf numFmtId="164" fontId="32" fillId="34" borderId="52" xfId="95" applyNumberFormat="1" applyFont="1" applyFill="1" applyBorder="1" applyAlignment="1">
      <alignment/>
    </xf>
    <xf numFmtId="164" fontId="32" fillId="34" borderId="33" xfId="95" applyNumberFormat="1" applyFont="1" applyFill="1" applyBorder="1" applyAlignment="1">
      <alignment/>
    </xf>
    <xf numFmtId="164" fontId="32" fillId="34" borderId="34" xfId="95" applyNumberFormat="1" applyFont="1" applyFill="1" applyBorder="1" applyAlignment="1">
      <alignment/>
    </xf>
    <xf numFmtId="43" fontId="38" fillId="34" borderId="33" xfId="95" applyNumberFormat="1" applyFont="1" applyFill="1" applyBorder="1" applyAlignment="1">
      <alignment horizontal="center"/>
    </xf>
    <xf numFmtId="43" fontId="38" fillId="34" borderId="34" xfId="95" applyNumberFormat="1" applyFont="1" applyFill="1" applyBorder="1" applyAlignment="1">
      <alignment horizontal="center"/>
    </xf>
    <xf numFmtId="0" fontId="36" fillId="0" borderId="47" xfId="0" applyFont="1" applyBorder="1" applyAlignment="1">
      <alignment horizontal="center" vertical="center"/>
    </xf>
    <xf numFmtId="164" fontId="32" fillId="34" borderId="41" xfId="95" applyNumberFormat="1" applyFont="1" applyFill="1" applyBorder="1" applyAlignment="1">
      <alignment/>
    </xf>
    <xf numFmtId="164" fontId="32" fillId="34" borderId="53" xfId="95" applyNumberFormat="1" applyFont="1" applyFill="1" applyBorder="1" applyAlignment="1">
      <alignment/>
    </xf>
    <xf numFmtId="1" fontId="37" fillId="34" borderId="47" xfId="0" applyNumberFormat="1" applyFont="1" applyFill="1" applyBorder="1" applyAlignment="1">
      <alignment horizontal="center"/>
    </xf>
    <xf numFmtId="43" fontId="38" fillId="34" borderId="54" xfId="95" applyNumberFormat="1" applyFont="1" applyFill="1" applyBorder="1" applyAlignment="1">
      <alignment horizontal="center"/>
    </xf>
    <xf numFmtId="43" fontId="38" fillId="34" borderId="51" xfId="95" applyNumberFormat="1" applyFont="1" applyFill="1" applyBorder="1" applyAlignment="1">
      <alignment horizontal="center"/>
    </xf>
    <xf numFmtId="2" fontId="38" fillId="34" borderId="55" xfId="0" applyNumberFormat="1" applyFont="1" applyFill="1" applyBorder="1" applyAlignment="1">
      <alignment horizontal="center"/>
    </xf>
    <xf numFmtId="43" fontId="38" fillId="34" borderId="47" xfId="95" applyNumberFormat="1" applyFont="1" applyFill="1" applyBorder="1" applyAlignment="1">
      <alignment/>
    </xf>
    <xf numFmtId="43" fontId="38" fillId="34" borderId="55" xfId="95" applyNumberFormat="1" applyFont="1" applyFill="1" applyBorder="1" applyAlignment="1">
      <alignment/>
    </xf>
    <xf numFmtId="43" fontId="38" fillId="0" borderId="47" xfId="95" applyNumberFormat="1" applyFont="1" applyFill="1" applyBorder="1" applyAlignment="1">
      <alignment/>
    </xf>
    <xf numFmtId="43" fontId="38" fillId="34" borderId="53" xfId="95" applyNumberFormat="1" applyFont="1" applyFill="1" applyBorder="1" applyAlignment="1">
      <alignment/>
    </xf>
    <xf numFmtId="0" fontId="30" fillId="0" borderId="56" xfId="0" applyFont="1" applyBorder="1" applyAlignment="1">
      <alignment horizontal="center" vertical="center" wrapText="1"/>
    </xf>
    <xf numFmtId="0" fontId="36" fillId="0" borderId="39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164" fontId="32" fillId="34" borderId="59" xfId="95" applyNumberFormat="1" applyFont="1" applyFill="1" applyBorder="1" applyAlignment="1">
      <alignment/>
    </xf>
    <xf numFmtId="164" fontId="32" fillId="34" borderId="60" xfId="95" applyNumberFormat="1" applyFont="1" applyFill="1" applyBorder="1" applyAlignment="1">
      <alignment/>
    </xf>
    <xf numFmtId="164" fontId="32" fillId="34" borderId="37" xfId="95" applyNumberFormat="1" applyFont="1" applyFill="1" applyBorder="1" applyAlignment="1">
      <alignment/>
    </xf>
    <xf numFmtId="164" fontId="32" fillId="34" borderId="38" xfId="95" applyNumberFormat="1" applyFont="1" applyFill="1" applyBorder="1" applyAlignment="1">
      <alignment/>
    </xf>
    <xf numFmtId="43" fontId="38" fillId="34" borderId="60" xfId="95" applyNumberFormat="1" applyFont="1" applyFill="1" applyBorder="1" applyAlignment="1">
      <alignment/>
    </xf>
    <xf numFmtId="2" fontId="38" fillId="34" borderId="19" xfId="0" applyNumberFormat="1" applyFont="1" applyFill="1" applyBorder="1" applyAlignment="1">
      <alignment horizontal="center"/>
    </xf>
    <xf numFmtId="43" fontId="38" fillId="34" borderId="59" xfId="95" applyNumberFormat="1" applyFont="1" applyFill="1" applyBorder="1" applyAlignment="1">
      <alignment/>
    </xf>
    <xf numFmtId="43" fontId="38" fillId="34" borderId="39" xfId="95" applyNumberFormat="1" applyFont="1" applyFill="1" applyBorder="1" applyAlignment="1">
      <alignment/>
    </xf>
    <xf numFmtId="43" fontId="38" fillId="34" borderId="19" xfId="95" applyNumberFormat="1" applyFont="1" applyFill="1" applyBorder="1" applyAlignment="1">
      <alignment/>
    </xf>
    <xf numFmtId="43" fontId="38" fillId="0" borderId="39" xfId="95" applyNumberFormat="1" applyFont="1" applyFill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164" fontId="32" fillId="34" borderId="33" xfId="95" applyNumberFormat="1" applyFont="1" applyFill="1" applyBorder="1" applyAlignment="1">
      <alignment horizontal="center"/>
    </xf>
    <xf numFmtId="164" fontId="32" fillId="34" borderId="34" xfId="95" applyNumberFormat="1" applyFont="1" applyFill="1" applyBorder="1" applyAlignment="1">
      <alignment horizontal="center"/>
    </xf>
    <xf numFmtId="43" fontId="38" fillId="34" borderId="50" xfId="95" applyNumberFormat="1" applyFont="1" applyFill="1" applyBorder="1" applyAlignment="1">
      <alignment horizontal="center"/>
    </xf>
    <xf numFmtId="43" fontId="38" fillId="34" borderId="27" xfId="95" applyNumberFormat="1" applyFont="1" applyFill="1" applyBorder="1" applyAlignment="1">
      <alignment horizontal="center"/>
    </xf>
    <xf numFmtId="43" fontId="38" fillId="34" borderId="30" xfId="95" applyNumberFormat="1" applyFont="1" applyFill="1" applyBorder="1" applyAlignment="1">
      <alignment horizontal="center"/>
    </xf>
    <xf numFmtId="43" fontId="38" fillId="34" borderId="22" xfId="95" applyNumberFormat="1" applyFont="1" applyFill="1" applyBorder="1" applyAlignment="1">
      <alignment horizontal="center"/>
    </xf>
    <xf numFmtId="43" fontId="38" fillId="34" borderId="29" xfId="95" applyNumberFormat="1" applyFont="1" applyFill="1" applyBorder="1" applyAlignment="1">
      <alignment horizontal="center"/>
    </xf>
    <xf numFmtId="43" fontId="38" fillId="0" borderId="22" xfId="95" applyNumberFormat="1" applyFont="1" applyFill="1" applyBorder="1" applyAlignment="1">
      <alignment horizontal="center"/>
    </xf>
    <xf numFmtId="43" fontId="38" fillId="34" borderId="33" xfId="95" applyNumberFormat="1" applyFont="1" applyFill="1" applyBorder="1" applyAlignment="1">
      <alignment/>
    </xf>
    <xf numFmtId="43" fontId="38" fillId="34" borderId="34" xfId="95" applyNumberFormat="1" applyFont="1" applyFill="1" applyBorder="1" applyAlignment="1">
      <alignment/>
    </xf>
    <xf numFmtId="164" fontId="32" fillId="0" borderId="30" xfId="95" applyNumberFormat="1" applyFont="1" applyFill="1" applyBorder="1" applyAlignment="1">
      <alignment/>
    </xf>
    <xf numFmtId="164" fontId="32" fillId="0" borderId="52" xfId="95" applyNumberFormat="1" applyFont="1" applyFill="1" applyBorder="1" applyAlignment="1">
      <alignment/>
    </xf>
    <xf numFmtId="164" fontId="32" fillId="0" borderId="33" xfId="95" applyNumberFormat="1" applyFont="1" applyFill="1" applyBorder="1" applyAlignment="1">
      <alignment/>
    </xf>
    <xf numFmtId="164" fontId="32" fillId="0" borderId="34" xfId="95" applyNumberFormat="1" applyFont="1" applyFill="1" applyBorder="1" applyAlignment="1">
      <alignment/>
    </xf>
    <xf numFmtId="43" fontId="38" fillId="0" borderId="33" xfId="95" applyNumberFormat="1" applyFont="1" applyFill="1" applyBorder="1" applyAlignment="1">
      <alignment horizontal="center"/>
    </xf>
    <xf numFmtId="43" fontId="38" fillId="0" borderId="34" xfId="95" applyNumberFormat="1" applyFont="1" applyFill="1" applyBorder="1" applyAlignment="1">
      <alignment horizontal="center"/>
    </xf>
    <xf numFmtId="2" fontId="38" fillId="0" borderId="40" xfId="0" applyNumberFormat="1" applyFont="1" applyFill="1" applyBorder="1" applyAlignment="1">
      <alignment horizontal="center"/>
    </xf>
    <xf numFmtId="43" fontId="38" fillId="0" borderId="41" xfId="95" applyNumberFormat="1" applyFont="1" applyFill="1" applyBorder="1" applyAlignment="1">
      <alignment/>
    </xf>
    <xf numFmtId="164" fontId="32" fillId="0" borderId="41" xfId="95" applyNumberFormat="1" applyFont="1" applyFill="1" applyBorder="1" applyAlignment="1">
      <alignment/>
    </xf>
    <xf numFmtId="164" fontId="32" fillId="0" borderId="53" xfId="95" applyNumberFormat="1" applyFont="1" applyFill="1" applyBorder="1" applyAlignment="1">
      <alignment/>
    </xf>
    <xf numFmtId="1" fontId="37" fillId="0" borderId="47" xfId="0" applyNumberFormat="1" applyFont="1" applyFill="1" applyBorder="1" applyAlignment="1">
      <alignment horizontal="center"/>
    </xf>
    <xf numFmtId="43" fontId="38" fillId="0" borderId="54" xfId="95" applyNumberFormat="1" applyFont="1" applyFill="1" applyBorder="1" applyAlignment="1">
      <alignment horizontal="center"/>
    </xf>
    <xf numFmtId="43" fontId="38" fillId="0" borderId="51" xfId="95" applyNumberFormat="1" applyFont="1" applyFill="1" applyBorder="1" applyAlignment="1">
      <alignment horizontal="center"/>
    </xf>
    <xf numFmtId="2" fontId="38" fillId="0" borderId="55" xfId="0" applyNumberFormat="1" applyFont="1" applyFill="1" applyBorder="1" applyAlignment="1">
      <alignment horizontal="center"/>
    </xf>
    <xf numFmtId="164" fontId="32" fillId="0" borderId="41" xfId="95" applyNumberFormat="1" applyFont="1" applyFill="1" applyBorder="1" applyAlignment="1">
      <alignment/>
    </xf>
    <xf numFmtId="164" fontId="32" fillId="0" borderId="53" xfId="95" applyNumberFormat="1" applyFont="1" applyFill="1" applyBorder="1" applyAlignment="1">
      <alignment/>
    </xf>
    <xf numFmtId="43" fontId="38" fillId="0" borderId="53" xfId="95" applyNumberFormat="1" applyFont="1" applyFill="1" applyBorder="1" applyAlignment="1">
      <alignment/>
    </xf>
    <xf numFmtId="164" fontId="32" fillId="0" borderId="59" xfId="95" applyNumberFormat="1" applyFont="1" applyFill="1" applyBorder="1" applyAlignment="1">
      <alignment/>
    </xf>
    <xf numFmtId="164" fontId="32" fillId="0" borderId="60" xfId="95" applyNumberFormat="1" applyFont="1" applyFill="1" applyBorder="1" applyAlignment="1">
      <alignment/>
    </xf>
    <xf numFmtId="1" fontId="37" fillId="0" borderId="39" xfId="0" applyNumberFormat="1" applyFont="1" applyFill="1" applyBorder="1" applyAlignment="1">
      <alignment horizontal="center"/>
    </xf>
    <xf numFmtId="164" fontId="32" fillId="0" borderId="37" xfId="95" applyNumberFormat="1" applyFont="1" applyFill="1" applyBorder="1" applyAlignment="1">
      <alignment/>
    </xf>
    <xf numFmtId="164" fontId="32" fillId="0" borderId="38" xfId="95" applyNumberFormat="1" applyFont="1" applyFill="1" applyBorder="1" applyAlignment="1">
      <alignment/>
    </xf>
    <xf numFmtId="43" fontId="38" fillId="0" borderId="60" xfId="95" applyNumberFormat="1" applyFont="1" applyFill="1" applyBorder="1" applyAlignment="1">
      <alignment/>
    </xf>
    <xf numFmtId="2" fontId="38" fillId="0" borderId="19" xfId="0" applyNumberFormat="1" applyFont="1" applyFill="1" applyBorder="1" applyAlignment="1">
      <alignment horizontal="center"/>
    </xf>
    <xf numFmtId="43" fontId="38" fillId="0" borderId="59" xfId="95" applyNumberFormat="1" applyFont="1" applyFill="1" applyBorder="1" applyAlignment="1">
      <alignment/>
    </xf>
    <xf numFmtId="164" fontId="32" fillId="0" borderId="33" xfId="95" applyNumberFormat="1" applyFont="1" applyFill="1" applyBorder="1" applyAlignment="1">
      <alignment horizontal="center"/>
    </xf>
    <xf numFmtId="164" fontId="32" fillId="0" borderId="34" xfId="95" applyNumberFormat="1" applyFont="1" applyFill="1" applyBorder="1" applyAlignment="1">
      <alignment horizontal="center"/>
    </xf>
    <xf numFmtId="43" fontId="38" fillId="0" borderId="50" xfId="95" applyNumberFormat="1" applyFont="1" applyFill="1" applyBorder="1" applyAlignment="1">
      <alignment/>
    </xf>
    <xf numFmtId="43" fontId="38" fillId="0" borderId="27" xfId="95" applyNumberFormat="1" applyFont="1" applyFill="1" applyBorder="1" applyAlignment="1">
      <alignment/>
    </xf>
    <xf numFmtId="2" fontId="38" fillId="0" borderId="29" xfId="0" applyNumberFormat="1" applyFont="1" applyFill="1" applyBorder="1" applyAlignment="1">
      <alignment horizontal="center"/>
    </xf>
    <xf numFmtId="43" fontId="38" fillId="0" borderId="30" xfId="95" applyNumberFormat="1" applyFont="1" applyFill="1" applyBorder="1" applyAlignment="1">
      <alignment/>
    </xf>
    <xf numFmtId="0" fontId="36" fillId="2" borderId="22" xfId="0" applyFont="1" applyFill="1" applyBorder="1" applyAlignment="1">
      <alignment horizontal="center" vertical="center"/>
    </xf>
    <xf numFmtId="43" fontId="38" fillId="0" borderId="26" xfId="95" applyNumberFormat="1" applyFont="1" applyFill="1" applyBorder="1" applyAlignment="1">
      <alignment horizontal="center"/>
    </xf>
    <xf numFmtId="43" fontId="38" fillId="0" borderId="27" xfId="95" applyNumberFormat="1" applyFont="1" applyFill="1" applyBorder="1" applyAlignment="1">
      <alignment horizontal="center"/>
    </xf>
    <xf numFmtId="0" fontId="36" fillId="2" borderId="42" xfId="0" applyFont="1" applyFill="1" applyBorder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164" fontId="32" fillId="2" borderId="24" xfId="95" applyNumberFormat="1" applyFont="1" applyFill="1" applyBorder="1" applyAlignment="1">
      <alignment horizontal="center"/>
    </xf>
    <xf numFmtId="164" fontId="32" fillId="2" borderId="25" xfId="95" applyNumberFormat="1" applyFont="1" applyFill="1" applyBorder="1" applyAlignment="1">
      <alignment horizontal="center"/>
    </xf>
    <xf numFmtId="1" fontId="37" fillId="2" borderId="42" xfId="0" applyNumberFormat="1" applyFont="1" applyFill="1" applyBorder="1" applyAlignment="1">
      <alignment horizontal="center"/>
    </xf>
    <xf numFmtId="43" fontId="38" fillId="0" borderId="24" xfId="95" applyNumberFormat="1" applyFont="1" applyFill="1" applyBorder="1" applyAlignment="1">
      <alignment horizontal="center"/>
    </xf>
    <xf numFmtId="43" fontId="38" fillId="0" borderId="25" xfId="95" applyNumberFormat="1" applyFont="1" applyFill="1" applyBorder="1" applyAlignment="1">
      <alignment horizontal="center"/>
    </xf>
    <xf numFmtId="2" fontId="38" fillId="0" borderId="45" xfId="0" applyNumberFormat="1" applyFont="1" applyFill="1" applyBorder="1" applyAlignment="1">
      <alignment horizontal="center"/>
    </xf>
    <xf numFmtId="164" fontId="32" fillId="2" borderId="30" xfId="95" applyNumberFormat="1" applyFont="1" applyFill="1" applyBorder="1" applyAlignment="1">
      <alignment/>
    </xf>
    <xf numFmtId="164" fontId="32" fillId="2" borderId="52" xfId="95" applyNumberFormat="1" applyFont="1" applyFill="1" applyBorder="1" applyAlignment="1">
      <alignment/>
    </xf>
    <xf numFmtId="164" fontId="32" fillId="2" borderId="33" xfId="95" applyNumberFormat="1" applyFont="1" applyFill="1" applyBorder="1" applyAlignment="1">
      <alignment/>
    </xf>
    <xf numFmtId="164" fontId="32" fillId="2" borderId="34" xfId="95" applyNumberFormat="1" applyFont="1" applyFill="1" applyBorder="1" applyAlignment="1">
      <alignment/>
    </xf>
    <xf numFmtId="0" fontId="30" fillId="0" borderId="58" xfId="0" applyFont="1" applyBorder="1" applyAlignment="1">
      <alignment horizontal="center" vertical="center" wrapText="1"/>
    </xf>
    <xf numFmtId="43" fontId="38" fillId="0" borderId="63" xfId="95" applyNumberFormat="1" applyFont="1" applyFill="1" applyBorder="1" applyAlignment="1">
      <alignment/>
    </xf>
    <xf numFmtId="43" fontId="38" fillId="0" borderId="64" xfId="95" applyNumberFormat="1" applyFont="1" applyFill="1" applyBorder="1" applyAlignment="1">
      <alignment/>
    </xf>
    <xf numFmtId="43" fontId="38" fillId="0" borderId="46" xfId="95" applyNumberFormat="1" applyFont="1" applyFill="1" applyBorder="1" applyAlignment="1">
      <alignment/>
    </xf>
    <xf numFmtId="0" fontId="32" fillId="0" borderId="46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6" fillId="2" borderId="65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164" fontId="32" fillId="2" borderId="41" xfId="95" applyNumberFormat="1" applyFont="1" applyFill="1" applyBorder="1" applyAlignment="1">
      <alignment/>
    </xf>
    <xf numFmtId="164" fontId="32" fillId="2" borderId="53" xfId="95" applyNumberFormat="1" applyFont="1" applyFill="1" applyBorder="1" applyAlignment="1">
      <alignment/>
    </xf>
    <xf numFmtId="43" fontId="38" fillId="0" borderId="43" xfId="95" applyNumberFormat="1" applyFont="1" applyFill="1" applyBorder="1" applyAlignment="1">
      <alignment/>
    </xf>
    <xf numFmtId="0" fontId="32" fillId="0" borderId="41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6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6" fillId="2" borderId="28" xfId="0" applyFont="1" applyFill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164" fontId="32" fillId="0" borderId="26" xfId="95" applyNumberFormat="1" applyFont="1" applyFill="1" applyBorder="1" applyAlignment="1">
      <alignment/>
    </xf>
    <xf numFmtId="164" fontId="32" fillId="0" borderId="27" xfId="95" applyNumberFormat="1" applyFont="1" applyFill="1" applyBorder="1" applyAlignment="1">
      <alignment/>
    </xf>
    <xf numFmtId="43" fontId="38" fillId="0" borderId="52" xfId="95" applyNumberFormat="1" applyFont="1" applyFill="1" applyBorder="1" applyAlignment="1">
      <alignment/>
    </xf>
    <xf numFmtId="43" fontId="38" fillId="0" borderId="53" xfId="95" applyNumberFormat="1" applyFont="1" applyFill="1" applyBorder="1" applyAlignment="1">
      <alignment horizontal="center"/>
    </xf>
    <xf numFmtId="165" fontId="36" fillId="0" borderId="67" xfId="0" applyNumberFormat="1" applyFont="1" applyBorder="1" applyAlignment="1">
      <alignment horizontal="center" vertical="center"/>
    </xf>
    <xf numFmtId="164" fontId="32" fillId="0" borderId="35" xfId="95" applyNumberFormat="1" applyFont="1" applyFill="1" applyBorder="1" applyAlignment="1">
      <alignment/>
    </xf>
    <xf numFmtId="164" fontId="32" fillId="0" borderId="58" xfId="95" applyNumberFormat="1" applyFont="1" applyFill="1" applyBorder="1" applyAlignment="1">
      <alignment/>
    </xf>
    <xf numFmtId="164" fontId="32" fillId="0" borderId="37" xfId="95" applyNumberFormat="1" applyFont="1" applyFill="1" applyBorder="1" applyAlignment="1">
      <alignment horizontal="center"/>
    </xf>
    <xf numFmtId="164" fontId="32" fillId="0" borderId="38" xfId="95" applyNumberFormat="1" applyFont="1" applyFill="1" applyBorder="1" applyAlignment="1">
      <alignment horizontal="center"/>
    </xf>
    <xf numFmtId="43" fontId="38" fillId="0" borderId="60" xfId="95" applyNumberFormat="1" applyFont="1" applyFill="1" applyBorder="1" applyAlignment="1">
      <alignment horizontal="center"/>
    </xf>
    <xf numFmtId="165" fontId="36" fillId="0" borderId="65" xfId="0" applyNumberFormat="1" applyFont="1" applyBorder="1" applyAlignment="1">
      <alignment horizontal="center" vertical="center"/>
    </xf>
    <xf numFmtId="1" fontId="37" fillId="0" borderId="42" xfId="0" applyNumberFormat="1" applyFont="1" applyFill="1" applyBorder="1" applyAlignment="1">
      <alignment horizontal="center" vertical="center"/>
    </xf>
    <xf numFmtId="1" fontId="37" fillId="0" borderId="42" xfId="0" applyNumberFormat="1" applyFont="1" applyFill="1" applyBorder="1" applyAlignment="1">
      <alignment horizontal="center"/>
    </xf>
    <xf numFmtId="43" fontId="38" fillId="0" borderId="45" xfId="95" applyNumberFormat="1" applyFont="1" applyFill="1" applyBorder="1" applyAlignment="1">
      <alignment horizontal="center"/>
    </xf>
    <xf numFmtId="165" fontId="36" fillId="0" borderId="66" xfId="0" applyNumberFormat="1" applyFont="1" applyBorder="1" applyAlignment="1">
      <alignment horizontal="center" vertical="center"/>
    </xf>
    <xf numFmtId="1" fontId="37" fillId="0" borderId="47" xfId="0" applyNumberFormat="1" applyFont="1" applyFill="1" applyBorder="1" applyAlignment="1">
      <alignment horizontal="center" vertical="center"/>
    </xf>
    <xf numFmtId="1" fontId="37" fillId="0" borderId="39" xfId="0" applyNumberFormat="1" applyFont="1" applyFill="1" applyBorder="1" applyAlignment="1">
      <alignment horizontal="center" vertical="center"/>
    </xf>
    <xf numFmtId="0" fontId="32" fillId="0" borderId="30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164" fontId="32" fillId="0" borderId="13" xfId="95" applyNumberFormat="1" applyFont="1" applyFill="1" applyBorder="1" applyAlignment="1">
      <alignment vertical="center"/>
    </xf>
    <xf numFmtId="164" fontId="32" fillId="0" borderId="68" xfId="95" applyNumberFormat="1" applyFont="1" applyFill="1" applyBorder="1" applyAlignment="1">
      <alignment vertical="center"/>
    </xf>
    <xf numFmtId="1" fontId="37" fillId="0" borderId="69" xfId="0" applyNumberFormat="1" applyFont="1" applyFill="1" applyBorder="1" applyAlignment="1">
      <alignment horizontal="center" vertical="center"/>
    </xf>
    <xf numFmtId="43" fontId="38" fillId="0" borderId="52" xfId="95" applyNumberFormat="1" applyFont="1" applyFill="1" applyBorder="1" applyAlignment="1">
      <alignment horizontal="center" vertical="center"/>
    </xf>
    <xf numFmtId="2" fontId="38" fillId="0" borderId="29" xfId="0" applyNumberFormat="1" applyFont="1" applyFill="1" applyBorder="1" applyAlignment="1">
      <alignment horizontal="center" vertical="center"/>
    </xf>
    <xf numFmtId="43" fontId="38" fillId="0" borderId="30" xfId="95" applyNumberFormat="1" applyFont="1" applyFill="1" applyBorder="1" applyAlignment="1">
      <alignment horizontal="center" vertical="center"/>
    </xf>
    <xf numFmtId="43" fontId="38" fillId="0" borderId="22" xfId="95" applyNumberFormat="1" applyFont="1" applyFill="1" applyBorder="1" applyAlignment="1">
      <alignment horizontal="center" vertical="center"/>
    </xf>
    <xf numFmtId="43" fontId="38" fillId="0" borderId="41" xfId="95" applyNumberFormat="1" applyFont="1" applyFill="1" applyBorder="1" applyAlignment="1">
      <alignment vertical="center"/>
    </xf>
    <xf numFmtId="2" fontId="38" fillId="0" borderId="22" xfId="0" applyNumberFormat="1" applyFont="1" applyFill="1" applyBorder="1" applyAlignment="1">
      <alignment horizontal="center" vertical="center"/>
    </xf>
    <xf numFmtId="43" fontId="38" fillId="0" borderId="41" xfId="95" applyNumberFormat="1" applyFont="1" applyFill="1" applyBorder="1" applyAlignment="1">
      <alignment horizontal="center" vertical="center"/>
    </xf>
    <xf numFmtId="0" fontId="30" fillId="0" borderId="7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/>
    </xf>
    <xf numFmtId="0" fontId="30" fillId="0" borderId="54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/>
    </xf>
    <xf numFmtId="43" fontId="38" fillId="2" borderId="33" xfId="95" applyNumberFormat="1" applyFont="1" applyFill="1" applyBorder="1" applyAlignment="1">
      <alignment horizontal="center"/>
    </xf>
    <xf numFmtId="43" fontId="38" fillId="2" borderId="34" xfId="95" applyNumberFormat="1" applyFont="1" applyFill="1" applyBorder="1" applyAlignment="1">
      <alignment horizontal="center"/>
    </xf>
    <xf numFmtId="2" fontId="38" fillId="2" borderId="29" xfId="0" applyNumberFormat="1" applyFont="1" applyFill="1" applyBorder="1" applyAlignment="1">
      <alignment horizontal="center"/>
    </xf>
    <xf numFmtId="43" fontId="38" fillId="2" borderId="41" xfId="95" applyNumberFormat="1" applyFont="1" applyFill="1" applyBorder="1" applyAlignment="1">
      <alignment/>
    </xf>
    <xf numFmtId="2" fontId="38" fillId="2" borderId="22" xfId="0" applyNumberFormat="1" applyFont="1" applyFill="1" applyBorder="1" applyAlignment="1">
      <alignment horizontal="center"/>
    </xf>
    <xf numFmtId="43" fontId="38" fillId="2" borderId="41" xfId="95" applyNumberFormat="1" applyFont="1" applyFill="1" applyBorder="1" applyAlignment="1">
      <alignment horizontal="center" vertical="center"/>
    </xf>
    <xf numFmtId="43" fontId="38" fillId="0" borderId="53" xfId="95" applyNumberFormat="1" applyFont="1" applyFill="1" applyBorder="1" applyAlignment="1">
      <alignment/>
    </xf>
    <xf numFmtId="0" fontId="30" fillId="0" borderId="71" xfId="0" applyFont="1" applyBorder="1" applyAlignment="1">
      <alignment horizontal="center" vertical="center" wrapText="1"/>
    </xf>
    <xf numFmtId="0" fontId="30" fillId="0" borderId="57" xfId="0" applyFont="1" applyBorder="1" applyAlignment="1">
      <alignment horizontal="center" vertical="center" wrapText="1"/>
    </xf>
    <xf numFmtId="165" fontId="36" fillId="0" borderId="64" xfId="0" applyNumberFormat="1" applyFont="1" applyBorder="1" applyAlignment="1">
      <alignment horizontal="center" vertical="center"/>
    </xf>
    <xf numFmtId="164" fontId="32" fillId="34" borderId="31" xfId="95" applyNumberFormat="1" applyFont="1" applyFill="1" applyBorder="1" applyAlignment="1">
      <alignment/>
    </xf>
    <xf numFmtId="164" fontId="32" fillId="34" borderId="23" xfId="95" applyNumberFormat="1" applyFont="1" applyFill="1" applyBorder="1" applyAlignment="1">
      <alignment/>
    </xf>
    <xf numFmtId="1" fontId="37" fillId="0" borderId="64" xfId="0" applyNumberFormat="1" applyFont="1" applyFill="1" applyBorder="1" applyAlignment="1">
      <alignment horizontal="center"/>
    </xf>
    <xf numFmtId="164" fontId="32" fillId="0" borderId="54" xfId="95" applyNumberFormat="1" applyFont="1" applyFill="1" applyBorder="1" applyAlignment="1">
      <alignment/>
    </xf>
    <xf numFmtId="164" fontId="32" fillId="0" borderId="51" xfId="95" applyNumberFormat="1" applyFont="1" applyFill="1" applyBorder="1" applyAlignment="1">
      <alignment/>
    </xf>
    <xf numFmtId="0" fontId="38" fillId="0" borderId="49" xfId="95" applyNumberFormat="1" applyFont="1" applyFill="1" applyBorder="1" applyAlignment="1">
      <alignment/>
    </xf>
    <xf numFmtId="0" fontId="38" fillId="0" borderId="72" xfId="0" applyNumberFormat="1" applyFont="1" applyFill="1" applyBorder="1" applyAlignment="1">
      <alignment horizontal="center"/>
    </xf>
    <xf numFmtId="0" fontId="38" fillId="0" borderId="63" xfId="95" applyNumberFormat="1" applyFont="1" applyFill="1" applyBorder="1" applyAlignment="1">
      <alignment/>
    </xf>
    <xf numFmtId="0" fontId="38" fillId="0" borderId="64" xfId="95" applyNumberFormat="1" applyFont="1" applyFill="1" applyBorder="1" applyAlignment="1">
      <alignment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41" fillId="2" borderId="15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64" fontId="44" fillId="0" borderId="0" xfId="95" applyNumberFormat="1" applyFont="1" applyBorder="1" applyAlignment="1">
      <alignment horizontal="right" vertical="center"/>
    </xf>
    <xf numFmtId="0" fontId="45" fillId="0" borderId="55" xfId="0" applyFont="1" applyBorder="1" applyAlignment="1">
      <alignment horizontal="center" vertical="center"/>
    </xf>
    <xf numFmtId="0" fontId="45" fillId="0" borderId="7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6" fillId="0" borderId="55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</cellXfs>
  <cellStyles count="84">
    <cellStyle name="Normal" xfId="0"/>
    <cellStyle name=" 1" xfId="15"/>
    <cellStyle name="_~1613671" xfId="16"/>
    <cellStyle name="_~7644457" xfId="17"/>
    <cellStyle name="_price_der_nov_раб" xfId="18"/>
    <cellStyle name="_price_der_nov_раб_~2260219" xfId="19"/>
    <cellStyle name="_price_der_nov_раб_GL розничный прайс Краснодар - 03.09.12" xfId="20"/>
    <cellStyle name="_price_der_nov_раб_дилерский прайс - лист 18.04.12" xfId="21"/>
    <cellStyle name="_price_der_nov_раб_Прайс для Краснодара 2" xfId="22"/>
    <cellStyle name="_price_der_nov_раб_Прайс полный ассортимент от 06.02.12 Центр" xfId="23"/>
    <cellStyle name="_price_der_nov_раб_Прайс полный ассортимент от 19.10.2011 Центр" xfId="24"/>
    <cellStyle name="_price_der_nov_раб_Прайс полный ассортимент Центр от 01.06.12" xfId="25"/>
    <cellStyle name="_Книга2" xfId="26"/>
    <cellStyle name="_лестницы" xfId="27"/>
    <cellStyle name="_прайс-лист розница" xfId="28"/>
    <cellStyle name="-15-1976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Euro" xfId="48"/>
    <cellStyle name="Euro 2" xfId="49"/>
    <cellStyle name="Excel Built-in Normal" xfId="50"/>
    <cellStyle name="Normal_Sheet1" xfId="51"/>
    <cellStyle name="Standaard 10" xfId="52"/>
    <cellStyle name="Standaard 11" xfId="53"/>
    <cellStyle name="Standaard 12" xfId="54"/>
    <cellStyle name="Standaard 2" xfId="55"/>
    <cellStyle name="Standaard 3" xfId="56"/>
    <cellStyle name="Standaard 4" xfId="57"/>
    <cellStyle name="Standaard 5" xfId="58"/>
    <cellStyle name="Standaard 6" xfId="59"/>
    <cellStyle name="Standaard 7" xfId="60"/>
    <cellStyle name="Standaard 8" xfId="61"/>
    <cellStyle name="Standaard 9" xfId="62"/>
    <cellStyle name="Акцент1" xfId="63"/>
    <cellStyle name="Акцент2" xfId="64"/>
    <cellStyle name="Акцент3" xfId="65"/>
    <cellStyle name="Акцент4" xfId="66"/>
    <cellStyle name="Акцент5" xfId="67"/>
    <cellStyle name="Акцент6" xfId="68"/>
    <cellStyle name="Ввод " xfId="69"/>
    <cellStyle name="Вывод" xfId="70"/>
    <cellStyle name="Вычисление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11 2" xfId="82"/>
    <cellStyle name="Обычный 2" xfId="83"/>
    <cellStyle name="Обычный 2 2 2" xfId="84"/>
    <cellStyle name="Обычный 2_Аквасток 1" xfId="85"/>
    <cellStyle name="Обычный 3" xfId="86"/>
    <cellStyle name="Плохой" xfId="87"/>
    <cellStyle name="Пояснение" xfId="88"/>
    <cellStyle name="Примечание" xfId="89"/>
    <cellStyle name="Percent" xfId="90"/>
    <cellStyle name="Процентный 2" xfId="91"/>
    <cellStyle name="Связанная ячейка" xfId="92"/>
    <cellStyle name="Стиль 1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19</xdr:col>
      <xdr:colOff>390525</xdr:colOff>
      <xdr:row>12</xdr:row>
      <xdr:rowOff>142875</xdr:rowOff>
    </xdr:to>
    <xdr:pic>
      <xdr:nvPicPr>
        <xdr:cNvPr id="1" name="Рисунок 1" descr="шапка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2199322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123825</xdr:colOff>
      <xdr:row>15</xdr:row>
      <xdr:rowOff>133350</xdr:rowOff>
    </xdr:from>
    <xdr:to>
      <xdr:col>1</xdr:col>
      <xdr:colOff>5562600</xdr:colOff>
      <xdr:row>18</xdr:row>
      <xdr:rowOff>19050</xdr:rowOff>
    </xdr:to>
    <xdr:pic>
      <xdr:nvPicPr>
        <xdr:cNvPr id="2" name="Picture 2" descr="профнастил н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48350"/>
          <a:ext cx="5438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123825</xdr:colOff>
      <xdr:row>19</xdr:row>
      <xdr:rowOff>66675</xdr:rowOff>
    </xdr:from>
    <xdr:to>
      <xdr:col>1</xdr:col>
      <xdr:colOff>5753100</xdr:colOff>
      <xdr:row>23</xdr:row>
      <xdr:rowOff>371475</xdr:rowOff>
    </xdr:to>
    <xdr:pic>
      <xdr:nvPicPr>
        <xdr:cNvPr id="3" name="Picture 3" descr="профнастил н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57425" y="7305675"/>
          <a:ext cx="56292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25</xdr:row>
      <xdr:rowOff>304800</xdr:rowOff>
    </xdr:from>
    <xdr:to>
      <xdr:col>1</xdr:col>
      <xdr:colOff>5781675</xdr:colOff>
      <xdr:row>30</xdr:row>
      <xdr:rowOff>238125</xdr:rowOff>
    </xdr:to>
    <xdr:pic>
      <xdr:nvPicPr>
        <xdr:cNvPr id="4" name="Picture 4" descr="профнастил н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05050" y="9829800"/>
          <a:ext cx="56102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504825</xdr:colOff>
      <xdr:row>33</xdr:row>
      <xdr:rowOff>47625</xdr:rowOff>
    </xdr:from>
    <xdr:to>
      <xdr:col>1</xdr:col>
      <xdr:colOff>5791200</xdr:colOff>
      <xdr:row>36</xdr:row>
      <xdr:rowOff>66675</xdr:rowOff>
    </xdr:to>
    <xdr:pic>
      <xdr:nvPicPr>
        <xdr:cNvPr id="5" name="Picture 22" descr="профнастил_MK-20_shem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38425" y="12620625"/>
          <a:ext cx="5286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304800</xdr:colOff>
      <xdr:row>39</xdr:row>
      <xdr:rowOff>200025</xdr:rowOff>
    </xdr:from>
    <xdr:to>
      <xdr:col>1</xdr:col>
      <xdr:colOff>5610225</xdr:colOff>
      <xdr:row>43</xdr:row>
      <xdr:rowOff>209550</xdr:rowOff>
    </xdr:to>
    <xdr:pic>
      <xdr:nvPicPr>
        <xdr:cNvPr id="6" name="Picture 5" descr="профнастил н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38400" y="15059025"/>
          <a:ext cx="53054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628650</xdr:colOff>
      <xdr:row>45</xdr:row>
      <xdr:rowOff>219075</xdr:rowOff>
    </xdr:from>
    <xdr:to>
      <xdr:col>1</xdr:col>
      <xdr:colOff>5648325</xdr:colOff>
      <xdr:row>49</xdr:row>
      <xdr:rowOff>180975</xdr:rowOff>
    </xdr:to>
    <xdr:pic>
      <xdr:nvPicPr>
        <xdr:cNvPr id="7" name="Picture 14" descr="профнастил нс3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62250" y="17364075"/>
          <a:ext cx="5019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504825</xdr:colOff>
      <xdr:row>50</xdr:row>
      <xdr:rowOff>114300</xdr:rowOff>
    </xdr:from>
    <xdr:to>
      <xdr:col>1</xdr:col>
      <xdr:colOff>5876925</xdr:colOff>
      <xdr:row>54</xdr:row>
      <xdr:rowOff>333375</xdr:rowOff>
    </xdr:to>
    <xdr:pic>
      <xdr:nvPicPr>
        <xdr:cNvPr id="8" name="Picture 15" descr="профнастил с4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38425" y="19278600"/>
          <a:ext cx="53721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323850</xdr:colOff>
      <xdr:row>57</xdr:row>
      <xdr:rowOff>38100</xdr:rowOff>
    </xdr:from>
    <xdr:to>
      <xdr:col>1</xdr:col>
      <xdr:colOff>5867400</xdr:colOff>
      <xdr:row>58</xdr:row>
      <xdr:rowOff>514350</xdr:rowOff>
    </xdr:to>
    <xdr:pic>
      <xdr:nvPicPr>
        <xdr:cNvPr id="9" name="Picture 13" descr="профнастил h6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57450" y="21869400"/>
          <a:ext cx="5543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428625</xdr:colOff>
      <xdr:row>60</xdr:row>
      <xdr:rowOff>0</xdr:rowOff>
    </xdr:from>
    <xdr:to>
      <xdr:col>1</xdr:col>
      <xdr:colOff>5562600</xdr:colOff>
      <xdr:row>62</xdr:row>
      <xdr:rowOff>352425</xdr:rowOff>
    </xdr:to>
    <xdr:pic>
      <xdr:nvPicPr>
        <xdr:cNvPr id="10" name="Picture 16" descr="профнастил h7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62225" y="23583900"/>
          <a:ext cx="5133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361950</xdr:colOff>
      <xdr:row>63</xdr:row>
      <xdr:rowOff>85725</xdr:rowOff>
    </xdr:from>
    <xdr:to>
      <xdr:col>1</xdr:col>
      <xdr:colOff>5572125</xdr:colOff>
      <xdr:row>66</xdr:row>
      <xdr:rowOff>0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95550" y="25060275"/>
          <a:ext cx="52101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1</xdr:col>
      <xdr:colOff>352425</xdr:colOff>
      <xdr:row>66</xdr:row>
      <xdr:rowOff>171450</xdr:rowOff>
    </xdr:from>
    <xdr:to>
      <xdr:col>1</xdr:col>
      <xdr:colOff>5724525</xdr:colOff>
      <xdr:row>66</xdr:row>
      <xdr:rowOff>1485900</xdr:rowOff>
    </xdr:to>
    <xdr:pic>
      <xdr:nvPicPr>
        <xdr:cNvPr id="12" name="Picture 108" descr="стен панель с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86025" y="26289000"/>
          <a:ext cx="53721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56;&#1054;&#1042;&#1051;&#1071;%20&#1054;&#1041;&#1065;&#1048;&#1049;%20&#1055;&#1056;&#1040;&#1049;&#1057;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фнастил и лист"/>
      <sheetName val="Металлочерепица и сайдинг"/>
      <sheetName val="Доборные эл-ты КРОВЛИ"/>
      <sheetName val="Доборные эл-ты (стеновые)"/>
      <sheetName val="Ондулин"/>
      <sheetName val="Узорные элемен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81"/>
  <sheetViews>
    <sheetView tabSelected="1" zoomScale="60" zoomScaleNormal="60" zoomScalePageLayoutView="0" workbookViewId="0" topLeftCell="A1">
      <selection activeCell="A14" sqref="A14:A15"/>
    </sheetView>
  </sheetViews>
  <sheetFormatPr defaultColWidth="9.00390625" defaultRowHeight="12.75"/>
  <cols>
    <col min="1" max="1" width="28.00390625" style="0" customWidth="1"/>
    <col min="2" max="2" width="78.375" style="0" customWidth="1"/>
    <col min="3" max="5" width="9.25390625" style="0" bestFit="1" customWidth="1"/>
    <col min="8" max="8" width="9.25390625" style="0" bestFit="1" customWidth="1"/>
    <col min="11" max="11" width="9.25390625" style="0" bestFit="1" customWidth="1"/>
    <col min="14" max="14" width="11.125" style="0" customWidth="1"/>
    <col min="15" max="15" width="15.875" style="0" customWidth="1"/>
    <col min="16" max="16" width="10.25390625" style="0" bestFit="1" customWidth="1"/>
    <col min="17" max="17" width="14.75390625" style="0" customWidth="1"/>
    <col min="18" max="18" width="12.75390625" style="0" customWidth="1"/>
    <col min="19" max="19" width="15.125" style="0" customWidth="1"/>
    <col min="20" max="20" width="11.25390625" style="0" customWidth="1"/>
  </cols>
  <sheetData>
    <row r="1" spans="1:20" s="3" customFormat="1" ht="30" customHeight="1">
      <c r="A1" s="1"/>
      <c r="B1" s="1"/>
      <c r="C1" s="1"/>
      <c r="D1" s="1"/>
      <c r="E1" s="1"/>
      <c r="F1" s="1"/>
      <c r="G1" s="1"/>
      <c r="H1" s="2"/>
      <c r="I1" s="1"/>
      <c r="L1" s="4"/>
      <c r="M1" s="4"/>
      <c r="N1" s="4"/>
      <c r="O1" s="4"/>
      <c r="P1" s="4"/>
      <c r="Q1" s="4"/>
      <c r="R1" s="4"/>
      <c r="S1" s="4"/>
      <c r="T1" s="4"/>
    </row>
    <row r="2" spans="1:20" s="3" customFormat="1" ht="30" customHeight="1">
      <c r="A2" s="5"/>
      <c r="B2" s="5"/>
      <c r="C2" s="5"/>
      <c r="D2" s="5"/>
      <c r="E2" s="5"/>
      <c r="F2" s="5"/>
      <c r="G2" s="5"/>
      <c r="H2" s="2"/>
      <c r="I2" s="5"/>
      <c r="L2" s="4"/>
      <c r="M2" s="4"/>
      <c r="N2" s="4"/>
      <c r="O2" s="4"/>
      <c r="P2" s="4"/>
      <c r="Q2" s="4"/>
      <c r="R2" s="4"/>
      <c r="S2" s="4"/>
      <c r="T2" s="4"/>
    </row>
    <row r="3" spans="1:20" s="3" customFormat="1" ht="30" customHeight="1">
      <c r="A3" s="6"/>
      <c r="B3" s="6"/>
      <c r="C3" s="6"/>
      <c r="D3" s="6"/>
      <c r="E3" s="6"/>
      <c r="F3" s="6"/>
      <c r="G3" s="6"/>
      <c r="H3" s="7"/>
      <c r="I3" s="6"/>
      <c r="L3" s="4"/>
      <c r="M3" s="4"/>
      <c r="N3" s="4"/>
      <c r="O3" s="4"/>
      <c r="P3" s="4"/>
      <c r="Q3" s="4"/>
      <c r="R3" s="4"/>
      <c r="S3" s="4"/>
      <c r="T3" s="4"/>
    </row>
    <row r="4" spans="1:20" ht="30" customHeight="1">
      <c r="A4" s="6"/>
      <c r="B4" s="6"/>
      <c r="C4" s="6"/>
      <c r="D4" s="6"/>
      <c r="E4" s="6"/>
      <c r="F4" s="6"/>
      <c r="G4" s="6"/>
      <c r="H4" s="7"/>
      <c r="I4" s="6"/>
      <c r="J4" s="8"/>
      <c r="L4" s="9"/>
      <c r="M4" s="9"/>
      <c r="N4" s="9"/>
      <c r="O4" s="9"/>
      <c r="P4" s="9"/>
      <c r="Q4" s="9"/>
      <c r="R4" s="9"/>
      <c r="S4" s="9"/>
      <c r="T4" s="9"/>
    </row>
    <row r="5" spans="1:20" ht="30" customHeight="1">
      <c r="A5" s="6"/>
      <c r="B5" s="6"/>
      <c r="C5" s="6"/>
      <c r="D5" s="6"/>
      <c r="E5" s="6"/>
      <c r="F5" s="6"/>
      <c r="G5" s="6"/>
      <c r="H5" s="7"/>
      <c r="I5" s="6"/>
      <c r="J5" s="8"/>
      <c r="L5" s="9"/>
      <c r="M5" s="9"/>
      <c r="N5" s="9"/>
      <c r="O5" s="9"/>
      <c r="P5" s="9"/>
      <c r="Q5" s="9"/>
      <c r="R5" s="9"/>
      <c r="S5" s="9"/>
      <c r="T5" s="9"/>
    </row>
    <row r="6" spans="1:20" ht="30" customHeight="1">
      <c r="A6" s="6"/>
      <c r="B6" s="6"/>
      <c r="C6" s="6"/>
      <c r="D6" s="6"/>
      <c r="E6" s="6"/>
      <c r="F6" s="6"/>
      <c r="G6" s="6"/>
      <c r="H6" s="10"/>
      <c r="I6" s="6"/>
      <c r="J6" s="8"/>
      <c r="L6" s="9"/>
      <c r="M6" s="9"/>
      <c r="N6" s="9"/>
      <c r="O6" s="9"/>
      <c r="P6" s="9"/>
      <c r="Q6" s="9"/>
      <c r="R6" s="9"/>
      <c r="S6" s="9"/>
      <c r="T6" s="9"/>
    </row>
    <row r="7" spans="1:20" ht="30" customHeight="1">
      <c r="A7" s="11"/>
      <c r="B7" s="11"/>
      <c r="C7" s="12"/>
      <c r="D7" s="12"/>
      <c r="E7" s="12"/>
      <c r="F7" s="12"/>
      <c r="G7" s="12"/>
      <c r="H7" s="7"/>
      <c r="I7" s="12"/>
      <c r="J7" s="8"/>
      <c r="L7" s="12"/>
      <c r="M7" s="12"/>
      <c r="N7" s="12"/>
      <c r="O7" s="12"/>
      <c r="P7" s="12"/>
      <c r="Q7" s="12"/>
      <c r="R7" s="12"/>
      <c r="S7" s="12"/>
      <c r="T7" s="12"/>
    </row>
    <row r="8" spans="1:20" ht="30" customHeight="1">
      <c r="A8" s="13"/>
      <c r="B8" s="13"/>
      <c r="C8" s="12"/>
      <c r="D8" s="12"/>
      <c r="E8" s="12"/>
      <c r="F8" s="12"/>
      <c r="G8" s="12"/>
      <c r="H8" s="7"/>
      <c r="I8" s="12"/>
      <c r="J8" s="8"/>
      <c r="L8" s="12"/>
      <c r="M8" s="12"/>
      <c r="N8" s="12"/>
      <c r="O8" s="12"/>
      <c r="P8" s="12"/>
      <c r="Q8" s="12"/>
      <c r="R8" s="12"/>
      <c r="S8" s="12"/>
      <c r="T8" s="12"/>
    </row>
    <row r="9" spans="1:20" ht="30" customHeight="1">
      <c r="A9" s="14"/>
      <c r="B9" s="14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30" customHeight="1">
      <c r="A10" s="14"/>
      <c r="B10" s="1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30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30" customHeight="1">
      <c r="A12" s="14"/>
      <c r="B12" s="1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s="19" customFormat="1" ht="30" customHeight="1" thickBot="1">
      <c r="A13" s="16"/>
      <c r="B13" s="16"/>
      <c r="C13" s="16"/>
      <c r="D13" s="17"/>
      <c r="E13" s="17"/>
      <c r="F13" s="18"/>
      <c r="G13" s="18"/>
      <c r="P13" s="16"/>
      <c r="Q13" s="16"/>
      <c r="R13" s="16"/>
      <c r="S13" s="20"/>
      <c r="T13" s="21" t="s">
        <v>0</v>
      </c>
    </row>
    <row r="14" spans="1:20" ht="30" customHeight="1" thickBot="1">
      <c r="A14" s="22" t="s">
        <v>1</v>
      </c>
      <c r="B14" s="22" t="s">
        <v>2</v>
      </c>
      <c r="C14" s="23" t="s">
        <v>3</v>
      </c>
      <c r="D14" s="24" t="s">
        <v>4</v>
      </c>
      <c r="E14" s="24"/>
      <c r="F14" s="25" t="s">
        <v>5</v>
      </c>
      <c r="G14" s="26"/>
      <c r="H14" s="27"/>
      <c r="I14" s="25" t="s">
        <v>6</v>
      </c>
      <c r="J14" s="28"/>
      <c r="K14" s="29"/>
      <c r="L14" s="30" t="s">
        <v>7</v>
      </c>
      <c r="M14" s="31"/>
      <c r="N14" s="32"/>
      <c r="O14" s="30" t="s">
        <v>8</v>
      </c>
      <c r="P14" s="32"/>
      <c r="Q14" s="30" t="s">
        <v>9</v>
      </c>
      <c r="R14" s="32"/>
      <c r="S14" s="30" t="s">
        <v>10</v>
      </c>
      <c r="T14" s="32"/>
    </row>
    <row r="15" spans="1:20" ht="30" customHeight="1" thickBot="1">
      <c r="A15" s="33"/>
      <c r="B15" s="33"/>
      <c r="C15" s="34"/>
      <c r="D15" s="35" t="s">
        <v>11</v>
      </c>
      <c r="E15" s="36" t="s">
        <v>12</v>
      </c>
      <c r="F15" s="37" t="s">
        <v>13</v>
      </c>
      <c r="G15" s="38"/>
      <c r="H15" s="39" t="s">
        <v>14</v>
      </c>
      <c r="I15" s="37" t="s">
        <v>15</v>
      </c>
      <c r="J15" s="40"/>
      <c r="K15" s="41" t="s">
        <v>14</v>
      </c>
      <c r="L15" s="42" t="s">
        <v>16</v>
      </c>
      <c r="M15" s="38"/>
      <c r="N15" s="41" t="s">
        <v>14</v>
      </c>
      <c r="O15" s="43" t="s">
        <v>16</v>
      </c>
      <c r="P15" s="41" t="s">
        <v>14</v>
      </c>
      <c r="Q15" s="43" t="s">
        <v>16</v>
      </c>
      <c r="R15" s="41" t="s">
        <v>14</v>
      </c>
      <c r="S15" s="43" t="s">
        <v>16</v>
      </c>
      <c r="T15" s="41" t="s">
        <v>14</v>
      </c>
    </row>
    <row r="16" spans="1:20" ht="30" customHeight="1">
      <c r="A16" s="44" t="s">
        <v>17</v>
      </c>
      <c r="B16" s="45"/>
      <c r="C16" s="46">
        <v>0.4</v>
      </c>
      <c r="D16" s="47"/>
      <c r="E16" s="48"/>
      <c r="F16" s="49">
        <v>218</v>
      </c>
      <c r="G16" s="50"/>
      <c r="H16" s="51">
        <v>188</v>
      </c>
      <c r="I16" s="52">
        <f>$I$19</f>
        <v>282</v>
      </c>
      <c r="J16" s="53"/>
      <c r="K16" s="54">
        <f>I16/$D$17*1000</f>
        <v>235</v>
      </c>
      <c r="L16" s="55"/>
      <c r="M16" s="56"/>
      <c r="N16" s="57"/>
      <c r="O16" s="58"/>
      <c r="P16" s="59"/>
      <c r="Q16" s="58"/>
      <c r="R16" s="59"/>
      <c r="S16" s="58"/>
      <c r="T16" s="59"/>
    </row>
    <row r="17" spans="1:20" ht="30" customHeight="1">
      <c r="A17" s="60"/>
      <c r="B17" s="45"/>
      <c r="C17" s="61" t="s">
        <v>18</v>
      </c>
      <c r="D17" s="62">
        <v>1200</v>
      </c>
      <c r="E17" s="63">
        <v>1150</v>
      </c>
      <c r="F17" s="64">
        <v>226</v>
      </c>
      <c r="G17" s="65"/>
      <c r="H17" s="66">
        <f>F17/$D$17*1000</f>
        <v>188.33333333333331</v>
      </c>
      <c r="I17" s="64">
        <f>$I$20</f>
        <v>297</v>
      </c>
      <c r="J17" s="65"/>
      <c r="K17" s="67">
        <f>I17/$D$17*1000</f>
        <v>247.5</v>
      </c>
      <c r="L17" s="68"/>
      <c r="M17" s="69"/>
      <c r="N17" s="57"/>
      <c r="O17" s="58"/>
      <c r="P17" s="59"/>
      <c r="Q17" s="58"/>
      <c r="R17" s="59"/>
      <c r="S17" s="58"/>
      <c r="T17" s="59"/>
    </row>
    <row r="18" spans="1:20" ht="30" customHeight="1" thickBot="1">
      <c r="A18" s="70"/>
      <c r="B18" s="45"/>
      <c r="C18" s="71">
        <v>0.5</v>
      </c>
      <c r="D18" s="72"/>
      <c r="E18" s="73"/>
      <c r="F18" s="74">
        <f>$F$21</f>
        <v>250</v>
      </c>
      <c r="G18" s="75"/>
      <c r="H18" s="76">
        <f>F18/$D$17*1000</f>
        <v>208.33333333333334</v>
      </c>
      <c r="I18" s="74">
        <f>$I$21</f>
        <v>333</v>
      </c>
      <c r="J18" s="75"/>
      <c r="K18" s="76">
        <f>I18/$D$17*1000</f>
        <v>277.5</v>
      </c>
      <c r="L18" s="77">
        <v>382</v>
      </c>
      <c r="M18" s="78"/>
      <c r="N18" s="79">
        <f>L18/D17*1000</f>
        <v>318.33333333333337</v>
      </c>
      <c r="O18" s="80">
        <v>499</v>
      </c>
      <c r="P18" s="79">
        <f>O18/D17*1000</f>
        <v>415.8333333333333</v>
      </c>
      <c r="Q18" s="80">
        <v>447</v>
      </c>
      <c r="R18" s="79">
        <f>Q18/D17*1000</f>
        <v>372.5</v>
      </c>
      <c r="S18" s="80">
        <v>606</v>
      </c>
      <c r="T18" s="81">
        <f>S18/D17*1000</f>
        <v>505</v>
      </c>
    </row>
    <row r="19" spans="1:20" ht="30" customHeight="1">
      <c r="A19" s="44" t="s">
        <v>19</v>
      </c>
      <c r="B19" s="82"/>
      <c r="C19" s="83">
        <v>0.4</v>
      </c>
      <c r="D19" s="84"/>
      <c r="E19" s="85"/>
      <c r="F19" s="86">
        <v>218</v>
      </c>
      <c r="G19" s="87"/>
      <c r="H19" s="88">
        <f>F19/$D$20*1000</f>
        <v>190.3930131004367</v>
      </c>
      <c r="I19" s="89">
        <v>282</v>
      </c>
      <c r="J19" s="90"/>
      <c r="K19" s="88">
        <f>I19/$D$20*1000</f>
        <v>246.28820960698692</v>
      </c>
      <c r="L19" s="91"/>
      <c r="M19" s="92"/>
      <c r="N19" s="93"/>
      <c r="O19" s="94"/>
      <c r="P19" s="95"/>
      <c r="Q19" s="94"/>
      <c r="R19" s="96"/>
      <c r="S19" s="94"/>
      <c r="T19" s="97"/>
    </row>
    <row r="20" spans="1:20" ht="30" customHeight="1">
      <c r="A20" s="60"/>
      <c r="B20" s="45"/>
      <c r="C20" s="98" t="s">
        <v>18</v>
      </c>
      <c r="D20" s="99">
        <v>1145</v>
      </c>
      <c r="E20" s="100">
        <v>1080</v>
      </c>
      <c r="F20" s="64">
        <v>226</v>
      </c>
      <c r="G20" s="65"/>
      <c r="H20" s="101">
        <f>F20/$D$20*1000</f>
        <v>197.37991266375545</v>
      </c>
      <c r="I20" s="102">
        <v>297</v>
      </c>
      <c r="J20" s="103"/>
      <c r="K20" s="66">
        <f>I20/$D$20*1000</f>
        <v>259.3886462882096</v>
      </c>
      <c r="L20" s="104"/>
      <c r="M20" s="105"/>
      <c r="N20" s="106"/>
      <c r="O20" s="107"/>
      <c r="P20" s="108"/>
      <c r="Q20" s="107"/>
      <c r="R20" s="109"/>
      <c r="S20" s="107"/>
      <c r="T20" s="110"/>
    </row>
    <row r="21" spans="1:20" ht="30" customHeight="1">
      <c r="A21" s="60"/>
      <c r="B21" s="45"/>
      <c r="C21" s="71">
        <v>0.5</v>
      </c>
      <c r="D21" s="111"/>
      <c r="E21" s="112"/>
      <c r="F21" s="113">
        <v>250</v>
      </c>
      <c r="G21" s="114"/>
      <c r="H21" s="88">
        <f>F21/$D$20*1000</f>
        <v>218.3406113537118</v>
      </c>
      <c r="I21" s="115">
        <v>333</v>
      </c>
      <c r="J21" s="116"/>
      <c r="K21" s="88">
        <f>I21/$D$20*1000</f>
        <v>290.8296943231441</v>
      </c>
      <c r="L21" s="117">
        <f>$L$18</f>
        <v>382</v>
      </c>
      <c r="M21" s="118"/>
      <c r="N21" s="79">
        <f>L21/D20*1000</f>
        <v>333.6244541484716</v>
      </c>
      <c r="O21" s="80">
        <f>$O$18</f>
        <v>499</v>
      </c>
      <c r="P21" s="79">
        <f>O21/D20*1000</f>
        <v>435.8078602620087</v>
      </c>
      <c r="Q21" s="80">
        <f>$Q$18</f>
        <v>447</v>
      </c>
      <c r="R21" s="79">
        <f>Q21/D20*1000</f>
        <v>390.3930131004367</v>
      </c>
      <c r="S21" s="80">
        <f>$S$18</f>
        <v>606</v>
      </c>
      <c r="T21" s="81">
        <f>S21/D20*1000</f>
        <v>529.2576419213973</v>
      </c>
    </row>
    <row r="22" spans="1:20" ht="30" customHeight="1">
      <c r="A22" s="60"/>
      <c r="B22" s="45"/>
      <c r="C22" s="119">
        <v>0.6</v>
      </c>
      <c r="D22" s="111"/>
      <c r="E22" s="112"/>
      <c r="F22" s="120">
        <v>327</v>
      </c>
      <c r="G22" s="121"/>
      <c r="H22" s="122">
        <f>F22/$D20*1000</f>
        <v>285.58951965065506</v>
      </c>
      <c r="I22" s="115"/>
      <c r="J22" s="116"/>
      <c r="K22" s="122"/>
      <c r="L22" s="123"/>
      <c r="M22" s="124"/>
      <c r="N22" s="125"/>
      <c r="O22" s="80"/>
      <c r="P22" s="126"/>
      <c r="Q22" s="80"/>
      <c r="R22" s="127"/>
      <c r="S22" s="80"/>
      <c r="T22" s="128"/>
    </row>
    <row r="23" spans="1:20" ht="30" customHeight="1">
      <c r="A23" s="60"/>
      <c r="B23" s="45"/>
      <c r="C23" s="119">
        <v>0.7</v>
      </c>
      <c r="D23" s="111"/>
      <c r="E23" s="112"/>
      <c r="F23" s="120">
        <v>349</v>
      </c>
      <c r="G23" s="121"/>
      <c r="H23" s="122">
        <f>F23/$D20*1000</f>
        <v>304.8034934497816</v>
      </c>
      <c r="I23" s="115">
        <v>460</v>
      </c>
      <c r="J23" s="116"/>
      <c r="K23" s="122">
        <f>I23/$D20*1000</f>
        <v>401.7467248908297</v>
      </c>
      <c r="L23" s="129"/>
      <c r="M23" s="129"/>
      <c r="N23" s="125"/>
      <c r="O23" s="80"/>
      <c r="P23" s="126"/>
      <c r="Q23" s="80"/>
      <c r="R23" s="127"/>
      <c r="S23" s="80"/>
      <c r="T23" s="128"/>
    </row>
    <row r="24" spans="1:20" ht="30" customHeight="1">
      <c r="A24" s="60"/>
      <c r="B24" s="45"/>
      <c r="C24" s="119">
        <v>0.8</v>
      </c>
      <c r="D24" s="111"/>
      <c r="E24" s="112"/>
      <c r="F24" s="120">
        <v>404</v>
      </c>
      <c r="G24" s="121"/>
      <c r="H24" s="122">
        <f>F24/$D20*1000</f>
        <v>352.83842794759823</v>
      </c>
      <c r="I24" s="115">
        <v>539</v>
      </c>
      <c r="J24" s="116"/>
      <c r="K24" s="122">
        <f>I24/$D20*1000</f>
        <v>470.7423580786026</v>
      </c>
      <c r="L24" s="129"/>
      <c r="M24" s="129"/>
      <c r="N24" s="125"/>
      <c r="O24" s="80"/>
      <c r="P24" s="126"/>
      <c r="Q24" s="80"/>
      <c r="R24" s="127"/>
      <c r="S24" s="80"/>
      <c r="T24" s="128"/>
    </row>
    <row r="25" spans="1:20" ht="30" customHeight="1" thickBot="1">
      <c r="A25" s="70"/>
      <c r="B25" s="130"/>
      <c r="C25" s="131">
        <v>0.9</v>
      </c>
      <c r="D25" s="132"/>
      <c r="E25" s="133"/>
      <c r="F25" s="134">
        <v>442</v>
      </c>
      <c r="G25" s="135"/>
      <c r="H25" s="76">
        <f>F25/$D20*1000</f>
        <v>386.0262008733624</v>
      </c>
      <c r="I25" s="136"/>
      <c r="J25" s="137"/>
      <c r="K25" s="76"/>
      <c r="L25" s="138"/>
      <c r="M25" s="138"/>
      <c r="N25" s="139"/>
      <c r="O25" s="140"/>
      <c r="P25" s="141"/>
      <c r="Q25" s="140"/>
      <c r="R25" s="142"/>
      <c r="S25" s="140"/>
      <c r="T25" s="143"/>
    </row>
    <row r="26" spans="1:20" ht="30" customHeight="1">
      <c r="A26" s="44" t="s">
        <v>20</v>
      </c>
      <c r="B26" s="45"/>
      <c r="C26" s="71">
        <v>0.4</v>
      </c>
      <c r="D26" s="144"/>
      <c r="E26" s="145"/>
      <c r="F26" s="89">
        <f>$F$19</f>
        <v>218</v>
      </c>
      <c r="G26" s="90"/>
      <c r="H26" s="88">
        <f>F26/$D$27*1000</f>
        <v>193.77777777777777</v>
      </c>
      <c r="I26" s="146">
        <f>$I$19</f>
        <v>282</v>
      </c>
      <c r="J26" s="147"/>
      <c r="K26" s="122">
        <f>I26/$D$27*1000</f>
        <v>250.66666666666666</v>
      </c>
      <c r="L26" s="148"/>
      <c r="M26" s="149"/>
      <c r="N26" s="106"/>
      <c r="O26" s="150"/>
      <c r="P26" s="151"/>
      <c r="Q26" s="150"/>
      <c r="R26" s="152"/>
      <c r="S26" s="150"/>
      <c r="T26" s="153"/>
    </row>
    <row r="27" spans="1:20" ht="30" customHeight="1">
      <c r="A27" s="60"/>
      <c r="B27" s="45"/>
      <c r="C27" s="98" t="s">
        <v>18</v>
      </c>
      <c r="D27" s="99">
        <v>1125</v>
      </c>
      <c r="E27" s="100">
        <v>1060</v>
      </c>
      <c r="F27" s="64">
        <f>$F$20</f>
        <v>226</v>
      </c>
      <c r="G27" s="65"/>
      <c r="H27" s="101">
        <f>F27/$D$27*1000</f>
        <v>200.88888888888889</v>
      </c>
      <c r="I27" s="64">
        <f>$I$20</f>
        <v>297</v>
      </c>
      <c r="J27" s="65"/>
      <c r="K27" s="101">
        <f>I27/$D$27*1000</f>
        <v>264</v>
      </c>
      <c r="L27" s="154"/>
      <c r="M27" s="155"/>
      <c r="N27" s="125"/>
      <c r="O27" s="80"/>
      <c r="P27" s="126"/>
      <c r="Q27" s="80"/>
      <c r="R27" s="127"/>
      <c r="S27" s="80"/>
      <c r="T27" s="128"/>
    </row>
    <row r="28" spans="1:20" ht="30" customHeight="1">
      <c r="A28" s="60"/>
      <c r="B28" s="45"/>
      <c r="C28" s="71">
        <v>0.5</v>
      </c>
      <c r="D28" s="111"/>
      <c r="E28" s="112"/>
      <c r="F28" s="156">
        <f>$F$21</f>
        <v>250</v>
      </c>
      <c r="G28" s="157"/>
      <c r="H28" s="51">
        <f>F28/$D$27*1000</f>
        <v>222.2222222222222</v>
      </c>
      <c r="I28" s="158">
        <f>$I$21</f>
        <v>333</v>
      </c>
      <c r="J28" s="159"/>
      <c r="K28" s="51">
        <f>I28/$D$27*1000</f>
        <v>296</v>
      </c>
      <c r="L28" s="160">
        <f>$L$18</f>
        <v>382</v>
      </c>
      <c r="M28" s="161"/>
      <c r="N28" s="162">
        <f>L28/D27*1000</f>
        <v>339.55555555555554</v>
      </c>
      <c r="O28" s="163">
        <f>$O$18</f>
        <v>499</v>
      </c>
      <c r="P28" s="162">
        <f>O28/D27*1000</f>
        <v>443.55555555555554</v>
      </c>
      <c r="Q28" s="163">
        <f>$Q$18</f>
        <v>447</v>
      </c>
      <c r="R28" s="162">
        <f>Q28/D27*1000</f>
        <v>397.3333333333333</v>
      </c>
      <c r="S28" s="163">
        <f>$S$18</f>
        <v>606</v>
      </c>
      <c r="T28" s="81">
        <f>S28/D27*1000</f>
        <v>538.6666666666666</v>
      </c>
    </row>
    <row r="29" spans="1:20" ht="30" customHeight="1">
      <c r="A29" s="60"/>
      <c r="B29" s="45"/>
      <c r="C29" s="119">
        <v>0.6</v>
      </c>
      <c r="D29" s="111"/>
      <c r="E29" s="112"/>
      <c r="F29" s="164">
        <f>$F$22</f>
        <v>327</v>
      </c>
      <c r="G29" s="165"/>
      <c r="H29" s="166">
        <f>F29/$D27*1000</f>
        <v>290.6666666666667</v>
      </c>
      <c r="I29" s="158"/>
      <c r="J29" s="159"/>
      <c r="K29" s="166"/>
      <c r="L29" s="167"/>
      <c r="M29" s="168"/>
      <c r="N29" s="169"/>
      <c r="O29" s="163"/>
      <c r="P29" s="128"/>
      <c r="Q29" s="163"/>
      <c r="R29" s="128"/>
      <c r="S29" s="163"/>
      <c r="T29" s="128"/>
    </row>
    <row r="30" spans="1:20" ht="30" customHeight="1">
      <c r="A30" s="60"/>
      <c r="B30" s="45"/>
      <c r="C30" s="119">
        <v>0.7</v>
      </c>
      <c r="D30" s="111"/>
      <c r="E30" s="112"/>
      <c r="F30" s="170">
        <f>$F$23</f>
        <v>349</v>
      </c>
      <c r="G30" s="171"/>
      <c r="H30" s="166">
        <f>F30/$D27*1000</f>
        <v>310.22222222222223</v>
      </c>
      <c r="I30" s="158">
        <f>$I$23</f>
        <v>460</v>
      </c>
      <c r="J30" s="159"/>
      <c r="K30" s="166">
        <f>I30/$D27*1000</f>
        <v>408.8888888888889</v>
      </c>
      <c r="L30" s="172"/>
      <c r="M30" s="172"/>
      <c r="N30" s="169"/>
      <c r="O30" s="163"/>
      <c r="P30" s="128"/>
      <c r="Q30" s="163"/>
      <c r="R30" s="128"/>
      <c r="S30" s="163"/>
      <c r="T30" s="128"/>
    </row>
    <row r="31" spans="1:20" ht="30" customHeight="1">
      <c r="A31" s="60"/>
      <c r="B31" s="45"/>
      <c r="C31" s="119">
        <v>0.8</v>
      </c>
      <c r="D31" s="111"/>
      <c r="E31" s="112"/>
      <c r="F31" s="170">
        <f>$F$24</f>
        <v>404</v>
      </c>
      <c r="G31" s="171"/>
      <c r="H31" s="166">
        <f>F31/$D27*1000</f>
        <v>359.1111111111111</v>
      </c>
      <c r="I31" s="158">
        <f>$I$24</f>
        <v>539</v>
      </c>
      <c r="J31" s="159"/>
      <c r="K31" s="166">
        <f>I31/$D27*1000</f>
        <v>479.1111111111111</v>
      </c>
      <c r="L31" s="172"/>
      <c r="M31" s="172"/>
      <c r="N31" s="169"/>
      <c r="O31" s="163"/>
      <c r="P31" s="128"/>
      <c r="Q31" s="163"/>
      <c r="R31" s="128"/>
      <c r="S31" s="163"/>
      <c r="T31" s="128"/>
    </row>
    <row r="32" spans="1:20" ht="30" customHeight="1" thickBot="1">
      <c r="A32" s="70"/>
      <c r="B32" s="130"/>
      <c r="C32" s="131">
        <v>0.9</v>
      </c>
      <c r="D32" s="132"/>
      <c r="E32" s="133"/>
      <c r="F32" s="173">
        <f>$F$25</f>
        <v>442</v>
      </c>
      <c r="G32" s="174"/>
      <c r="H32" s="175">
        <f>F32/$D27*1000</f>
        <v>392.8888888888889</v>
      </c>
      <c r="I32" s="176"/>
      <c r="J32" s="177"/>
      <c r="K32" s="175"/>
      <c r="L32" s="178"/>
      <c r="M32" s="178"/>
      <c r="N32" s="179"/>
      <c r="O32" s="180"/>
      <c r="P32" s="143"/>
      <c r="Q32" s="180"/>
      <c r="R32" s="143"/>
      <c r="S32" s="180"/>
      <c r="T32" s="143"/>
    </row>
    <row r="33" spans="1:20" ht="30" customHeight="1">
      <c r="A33" s="44" t="s">
        <v>21</v>
      </c>
      <c r="B33" s="45"/>
      <c r="C33" s="71">
        <v>0.4</v>
      </c>
      <c r="D33" s="144"/>
      <c r="E33" s="145"/>
      <c r="F33" s="52">
        <f>$F$19</f>
        <v>218</v>
      </c>
      <c r="G33" s="53"/>
      <c r="H33" s="51">
        <f>F33/$D$34*1000</f>
        <v>189.56521739130434</v>
      </c>
      <c r="I33" s="181">
        <f>$I$19</f>
        <v>282</v>
      </c>
      <c r="J33" s="182"/>
      <c r="K33" s="166">
        <f>I33/$D$34*1000</f>
        <v>245.21739130434784</v>
      </c>
      <c r="L33" s="183"/>
      <c r="M33" s="184"/>
      <c r="N33" s="185"/>
      <c r="O33" s="186"/>
      <c r="P33" s="110"/>
      <c r="Q33" s="186"/>
      <c r="R33" s="110"/>
      <c r="S33" s="186"/>
      <c r="T33" s="110"/>
    </row>
    <row r="34" spans="1:20" ht="30" customHeight="1">
      <c r="A34" s="60"/>
      <c r="B34" s="45"/>
      <c r="C34" s="98" t="s">
        <v>18</v>
      </c>
      <c r="D34" s="99">
        <v>1150</v>
      </c>
      <c r="E34" s="100">
        <v>1100</v>
      </c>
      <c r="F34" s="64">
        <f>$F$20</f>
        <v>226</v>
      </c>
      <c r="G34" s="65"/>
      <c r="H34" s="101">
        <f>F34/$D$34*1000</f>
        <v>196.52173913043478</v>
      </c>
      <c r="I34" s="64">
        <f>$I$20</f>
        <v>297</v>
      </c>
      <c r="J34" s="65"/>
      <c r="K34" s="101">
        <f>I34/$D$34*1000</f>
        <v>258.2608695652174</v>
      </c>
      <c r="L34" s="160"/>
      <c r="M34" s="161"/>
      <c r="N34" s="169"/>
      <c r="O34" s="163"/>
      <c r="P34" s="128"/>
      <c r="Q34" s="163"/>
      <c r="R34" s="128"/>
      <c r="S34" s="163"/>
      <c r="T34" s="128"/>
    </row>
    <row r="35" spans="1:20" ht="30" customHeight="1">
      <c r="A35" s="60"/>
      <c r="B35" s="45"/>
      <c r="C35" s="71">
        <v>0.5</v>
      </c>
      <c r="D35" s="111"/>
      <c r="E35" s="112"/>
      <c r="F35" s="156">
        <f>$F$21</f>
        <v>250</v>
      </c>
      <c r="G35" s="157"/>
      <c r="H35" s="51">
        <f>F35/$D$34*1000</f>
        <v>217.3913043478261</v>
      </c>
      <c r="I35" s="158">
        <f>$I$21</f>
        <v>333</v>
      </c>
      <c r="J35" s="159"/>
      <c r="K35" s="51">
        <f>I35/$D$34*1000</f>
        <v>289.5652173913044</v>
      </c>
      <c r="L35" s="160">
        <f>$L$18</f>
        <v>382</v>
      </c>
      <c r="M35" s="161"/>
      <c r="N35" s="162">
        <f>L35/D34*1000</f>
        <v>332.17391304347825</v>
      </c>
      <c r="O35" s="163">
        <f>$O$18</f>
        <v>499</v>
      </c>
      <c r="P35" s="162">
        <f>O35/D34*1000</f>
        <v>433.9130434782609</v>
      </c>
      <c r="Q35" s="163">
        <f>$Q$18</f>
        <v>447</v>
      </c>
      <c r="R35" s="162">
        <f>Q35/D34*1000</f>
        <v>388.69565217391306</v>
      </c>
      <c r="S35" s="163">
        <f>$S$18</f>
        <v>606</v>
      </c>
      <c r="T35" s="81">
        <f>S35/D34*1000</f>
        <v>526.9565217391304</v>
      </c>
    </row>
    <row r="36" spans="1:20" ht="30" customHeight="1">
      <c r="A36" s="60"/>
      <c r="B36" s="45"/>
      <c r="C36" s="119">
        <v>0.6</v>
      </c>
      <c r="D36" s="111"/>
      <c r="E36" s="112"/>
      <c r="F36" s="164">
        <f>$F$22</f>
        <v>327</v>
      </c>
      <c r="G36" s="165"/>
      <c r="H36" s="166">
        <f>F36/D34*1000</f>
        <v>284.3478260869565</v>
      </c>
      <c r="I36" s="158"/>
      <c r="J36" s="159"/>
      <c r="K36" s="166"/>
      <c r="L36" s="167"/>
      <c r="M36" s="168"/>
      <c r="N36" s="169"/>
      <c r="O36" s="163"/>
      <c r="P36" s="128"/>
      <c r="Q36" s="163"/>
      <c r="R36" s="128"/>
      <c r="S36" s="163"/>
      <c r="T36" s="128"/>
    </row>
    <row r="37" spans="1:20" ht="30" customHeight="1">
      <c r="A37" s="60"/>
      <c r="B37" s="45"/>
      <c r="C37" s="119">
        <v>0.7</v>
      </c>
      <c r="D37" s="111"/>
      <c r="E37" s="112"/>
      <c r="F37" s="170">
        <f>$F$23</f>
        <v>349</v>
      </c>
      <c r="G37" s="171"/>
      <c r="H37" s="166">
        <f>F37/D34*1000</f>
        <v>303.4782608695652</v>
      </c>
      <c r="I37" s="158">
        <f>$I$23</f>
        <v>460</v>
      </c>
      <c r="J37" s="159"/>
      <c r="K37" s="166">
        <f>I37/D34*1000</f>
        <v>400</v>
      </c>
      <c r="L37" s="172"/>
      <c r="M37" s="172"/>
      <c r="N37" s="169"/>
      <c r="O37" s="163"/>
      <c r="P37" s="128"/>
      <c r="Q37" s="163"/>
      <c r="R37" s="128"/>
      <c r="S37" s="163"/>
      <c r="T37" s="128"/>
    </row>
    <row r="38" spans="1:20" ht="30" customHeight="1" thickBot="1">
      <c r="A38" s="70"/>
      <c r="B38" s="130"/>
      <c r="C38" s="131">
        <v>0.8</v>
      </c>
      <c r="D38" s="132"/>
      <c r="E38" s="133"/>
      <c r="F38" s="173">
        <f>$F$24</f>
        <v>404</v>
      </c>
      <c r="G38" s="174"/>
      <c r="H38" s="175">
        <f>F38/D34*1000</f>
        <v>351.30434782608694</v>
      </c>
      <c r="I38" s="158">
        <f>$I$24</f>
        <v>539</v>
      </c>
      <c r="J38" s="159"/>
      <c r="K38" s="175">
        <f>I38/D34*1000</f>
        <v>468.69565217391306</v>
      </c>
      <c r="L38" s="178"/>
      <c r="M38" s="178"/>
      <c r="N38" s="179"/>
      <c r="O38" s="180"/>
      <c r="P38" s="143"/>
      <c r="Q38" s="180"/>
      <c r="R38" s="143"/>
      <c r="S38" s="180"/>
      <c r="T38" s="143"/>
    </row>
    <row r="39" spans="1:20" ht="30" customHeight="1">
      <c r="A39" s="44" t="s">
        <v>22</v>
      </c>
      <c r="B39" s="45"/>
      <c r="C39" s="71">
        <v>0.4</v>
      </c>
      <c r="D39" s="144"/>
      <c r="E39" s="145"/>
      <c r="F39" s="52">
        <f>$F$19</f>
        <v>218</v>
      </c>
      <c r="G39" s="53"/>
      <c r="H39" s="51">
        <f>F39/$D$40*1000</f>
        <v>207.42150333016173</v>
      </c>
      <c r="I39" s="181">
        <f>$I$19</f>
        <v>282</v>
      </c>
      <c r="J39" s="182"/>
      <c r="K39" s="51">
        <f>I39/$D$40*1000</f>
        <v>268.3158896289248</v>
      </c>
      <c r="L39" s="183"/>
      <c r="M39" s="184"/>
      <c r="N39" s="185"/>
      <c r="O39" s="186"/>
      <c r="P39" s="110"/>
      <c r="Q39" s="186"/>
      <c r="R39" s="110"/>
      <c r="S39" s="186"/>
      <c r="T39" s="110"/>
    </row>
    <row r="40" spans="1:20" ht="30" customHeight="1">
      <c r="A40" s="60"/>
      <c r="B40" s="45"/>
      <c r="C40" s="187" t="s">
        <v>18</v>
      </c>
      <c r="D40" s="111">
        <v>1051</v>
      </c>
      <c r="E40" s="112">
        <v>1000</v>
      </c>
      <c r="F40" s="64">
        <f>$F$20</f>
        <v>226</v>
      </c>
      <c r="G40" s="65"/>
      <c r="H40" s="66">
        <f>F40/$D$40*1000</f>
        <v>215.03330161750714</v>
      </c>
      <c r="I40" s="64">
        <f>$I$20</f>
        <v>297</v>
      </c>
      <c r="J40" s="65"/>
      <c r="K40" s="66">
        <f>I40/$D$40*1000</f>
        <v>282.58801141769743</v>
      </c>
      <c r="L40" s="188"/>
      <c r="M40" s="189"/>
      <c r="N40" s="185"/>
      <c r="O40" s="186"/>
      <c r="P40" s="110"/>
      <c r="Q40" s="186"/>
      <c r="R40" s="110"/>
      <c r="S40" s="186"/>
      <c r="T40" s="110"/>
    </row>
    <row r="41" spans="1:20" ht="30" customHeight="1">
      <c r="A41" s="60"/>
      <c r="B41" s="45"/>
      <c r="C41" s="71">
        <v>0.5</v>
      </c>
      <c r="D41" s="111"/>
      <c r="E41" s="112"/>
      <c r="F41" s="156">
        <f>$F$21</f>
        <v>250</v>
      </c>
      <c r="G41" s="157"/>
      <c r="H41" s="51">
        <f>F41/$D$40*1000</f>
        <v>237.86869647954327</v>
      </c>
      <c r="I41" s="158">
        <f>$I$21</f>
        <v>333</v>
      </c>
      <c r="J41" s="159"/>
      <c r="K41" s="51">
        <f>I41/$D$40*1000</f>
        <v>316.84110371075167</v>
      </c>
      <c r="L41" s="160">
        <f>$L$18</f>
        <v>382</v>
      </c>
      <c r="M41" s="161"/>
      <c r="N41" s="162">
        <f>L41/D40*1000</f>
        <v>363.46336822074215</v>
      </c>
      <c r="O41" s="163">
        <f>$O$18</f>
        <v>499</v>
      </c>
      <c r="P41" s="162">
        <f>O41/D40*1000</f>
        <v>474.7859181731684</v>
      </c>
      <c r="Q41" s="163">
        <f>$Q$18</f>
        <v>447</v>
      </c>
      <c r="R41" s="162">
        <f>Q41/D40*1000</f>
        <v>425.3092293054234</v>
      </c>
      <c r="S41" s="163">
        <f>$S$18</f>
        <v>606</v>
      </c>
      <c r="T41" s="81">
        <f>S41/D40*1000</f>
        <v>576.593720266413</v>
      </c>
    </row>
    <row r="42" spans="1:20" ht="30" customHeight="1">
      <c r="A42" s="60"/>
      <c r="B42" s="45"/>
      <c r="C42" s="119">
        <v>0.6</v>
      </c>
      <c r="D42" s="111"/>
      <c r="E42" s="112"/>
      <c r="F42" s="164">
        <f>$F$22</f>
        <v>327</v>
      </c>
      <c r="G42" s="165"/>
      <c r="H42" s="166">
        <f>F42/$D40*1000</f>
        <v>311.1322549952426</v>
      </c>
      <c r="I42" s="158"/>
      <c r="J42" s="159"/>
      <c r="K42" s="166"/>
      <c r="L42" s="167"/>
      <c r="M42" s="168"/>
      <c r="N42" s="169"/>
      <c r="O42" s="163"/>
      <c r="P42" s="128"/>
      <c r="Q42" s="163"/>
      <c r="R42" s="128"/>
      <c r="S42" s="163"/>
      <c r="T42" s="128"/>
    </row>
    <row r="43" spans="1:20" ht="30" customHeight="1">
      <c r="A43" s="60"/>
      <c r="B43" s="45"/>
      <c r="C43" s="119">
        <v>0.7</v>
      </c>
      <c r="D43" s="111"/>
      <c r="E43" s="112"/>
      <c r="F43" s="170">
        <f>$F$23</f>
        <v>349</v>
      </c>
      <c r="G43" s="171"/>
      <c r="H43" s="166">
        <f>F43/$D40*1000</f>
        <v>332.0647002854424</v>
      </c>
      <c r="I43" s="158">
        <f>$I$23</f>
        <v>460</v>
      </c>
      <c r="J43" s="159"/>
      <c r="K43" s="166">
        <f>I43/$D40*1000</f>
        <v>437.67840152235965</v>
      </c>
      <c r="L43" s="172"/>
      <c r="M43" s="172"/>
      <c r="N43" s="169"/>
      <c r="O43" s="163"/>
      <c r="P43" s="128"/>
      <c r="Q43" s="163"/>
      <c r="R43" s="128"/>
      <c r="S43" s="163"/>
      <c r="T43" s="128"/>
    </row>
    <row r="44" spans="1:20" ht="30" customHeight="1">
      <c r="A44" s="60"/>
      <c r="B44" s="45"/>
      <c r="C44" s="119">
        <v>0.8</v>
      </c>
      <c r="D44" s="111"/>
      <c r="E44" s="112"/>
      <c r="F44" s="170">
        <f>$F$24</f>
        <v>404</v>
      </c>
      <c r="G44" s="171"/>
      <c r="H44" s="166">
        <f>F44/$D40*1000</f>
        <v>384.395813510942</v>
      </c>
      <c r="I44" s="158">
        <f>$I$24</f>
        <v>539</v>
      </c>
      <c r="J44" s="159"/>
      <c r="K44" s="166">
        <f>I44/$D40*1000</f>
        <v>512.8449096098954</v>
      </c>
      <c r="L44" s="172"/>
      <c r="M44" s="172"/>
      <c r="N44" s="169"/>
      <c r="O44" s="163"/>
      <c r="P44" s="128"/>
      <c r="Q44" s="163"/>
      <c r="R44" s="128"/>
      <c r="S44" s="163"/>
      <c r="T44" s="128"/>
    </row>
    <row r="45" spans="1:20" ht="30" customHeight="1" thickBot="1">
      <c r="A45" s="70"/>
      <c r="B45" s="130"/>
      <c r="C45" s="131">
        <v>0.9</v>
      </c>
      <c r="D45" s="132"/>
      <c r="E45" s="133"/>
      <c r="F45" s="173">
        <f>$F$25</f>
        <v>442</v>
      </c>
      <c r="G45" s="174"/>
      <c r="H45" s="175">
        <f>F45/$D40*1000</f>
        <v>420.5518553758326</v>
      </c>
      <c r="I45" s="176"/>
      <c r="J45" s="177"/>
      <c r="K45" s="175"/>
      <c r="L45" s="178"/>
      <c r="M45" s="178"/>
      <c r="N45" s="179"/>
      <c r="O45" s="180"/>
      <c r="P45" s="143"/>
      <c r="Q45" s="180"/>
      <c r="R45" s="143"/>
      <c r="S45" s="180"/>
      <c r="T45" s="143"/>
    </row>
    <row r="46" spans="1:20" ht="30" customHeight="1">
      <c r="A46" s="44" t="s">
        <v>23</v>
      </c>
      <c r="B46" s="82"/>
      <c r="C46" s="190" t="s">
        <v>24</v>
      </c>
      <c r="D46" s="191">
        <v>1060</v>
      </c>
      <c r="E46" s="192">
        <v>1000</v>
      </c>
      <c r="F46" s="193">
        <f>$F$20</f>
        <v>226</v>
      </c>
      <c r="G46" s="194"/>
      <c r="H46" s="195">
        <f>F46/$D$46*1000</f>
        <v>213.20754716981133</v>
      </c>
      <c r="I46" s="64">
        <f>$I$20</f>
        <v>297</v>
      </c>
      <c r="J46" s="65"/>
      <c r="K46" s="66">
        <f>I46/$D$46*1000</f>
        <v>280.188679245283</v>
      </c>
      <c r="L46" s="196"/>
      <c r="M46" s="197"/>
      <c r="N46" s="198"/>
      <c r="O46" s="186"/>
      <c r="P46" s="110"/>
      <c r="Q46" s="186"/>
      <c r="R46" s="110"/>
      <c r="S46" s="186"/>
      <c r="T46" s="110"/>
    </row>
    <row r="47" spans="1:20" ht="30" customHeight="1">
      <c r="A47" s="60"/>
      <c r="B47" s="45"/>
      <c r="C47" s="187">
        <v>0.5</v>
      </c>
      <c r="D47" s="111"/>
      <c r="E47" s="112"/>
      <c r="F47" s="199">
        <f>$F$21</f>
        <v>250</v>
      </c>
      <c r="G47" s="200"/>
      <c r="H47" s="66">
        <f>F47/$D$46*1000</f>
        <v>235.8490566037736</v>
      </c>
      <c r="I47" s="201">
        <f>$I$21</f>
        <v>333</v>
      </c>
      <c r="J47" s="202"/>
      <c r="K47" s="66">
        <f>I47/$D$46*1000</f>
        <v>314.1509433962264</v>
      </c>
      <c r="L47" s="160">
        <f>$L$18</f>
        <v>382</v>
      </c>
      <c r="M47" s="161"/>
      <c r="N47" s="162">
        <f>L47/D46*1000</f>
        <v>360.377358490566</v>
      </c>
      <c r="O47" s="163">
        <f>$O$18</f>
        <v>499</v>
      </c>
      <c r="P47" s="162">
        <f>O47/D46*1000</f>
        <v>470.7547169811321</v>
      </c>
      <c r="Q47" s="163"/>
      <c r="R47" s="81"/>
      <c r="S47" s="163"/>
      <c r="T47" s="81"/>
    </row>
    <row r="48" spans="1:20" ht="30" customHeight="1">
      <c r="A48" s="60"/>
      <c r="B48" s="45"/>
      <c r="C48" s="119">
        <v>0.6</v>
      </c>
      <c r="D48" s="111"/>
      <c r="E48" s="112"/>
      <c r="F48" s="164">
        <f>$F$22</f>
        <v>327</v>
      </c>
      <c r="G48" s="165"/>
      <c r="H48" s="166">
        <f>F48/$D46*1000</f>
        <v>308.49056603773585</v>
      </c>
      <c r="I48" s="158"/>
      <c r="J48" s="159"/>
      <c r="K48" s="166"/>
      <c r="L48" s="167"/>
      <c r="M48" s="168"/>
      <c r="N48" s="169"/>
      <c r="O48" s="163"/>
      <c r="P48" s="128"/>
      <c r="Q48" s="163"/>
      <c r="R48" s="128"/>
      <c r="S48" s="163"/>
      <c r="T48" s="128"/>
    </row>
    <row r="49" spans="1:20" ht="30" customHeight="1">
      <c r="A49" s="60"/>
      <c r="B49" s="45"/>
      <c r="C49" s="119">
        <v>0.7</v>
      </c>
      <c r="D49" s="111"/>
      <c r="E49" s="112"/>
      <c r="F49" s="170">
        <f>$F$23</f>
        <v>349</v>
      </c>
      <c r="G49" s="171"/>
      <c r="H49" s="166">
        <f>F49/$D46*1000</f>
        <v>329.2452830188679</v>
      </c>
      <c r="I49" s="158">
        <f>$I$23</f>
        <v>460</v>
      </c>
      <c r="J49" s="159"/>
      <c r="K49" s="166">
        <f>I49/D46*1000</f>
        <v>433.9622641509434</v>
      </c>
      <c r="L49" s="172"/>
      <c r="M49" s="172"/>
      <c r="N49" s="169"/>
      <c r="O49" s="163"/>
      <c r="P49" s="128"/>
      <c r="Q49" s="163"/>
      <c r="R49" s="128"/>
      <c r="S49" s="163"/>
      <c r="T49" s="128"/>
    </row>
    <row r="50" spans="1:20" ht="39" customHeight="1" thickBot="1">
      <c r="A50" s="70"/>
      <c r="B50" s="203"/>
      <c r="C50" s="131">
        <v>0.8</v>
      </c>
      <c r="D50" s="132"/>
      <c r="E50" s="133"/>
      <c r="F50" s="173">
        <f>$F$24</f>
        <v>404</v>
      </c>
      <c r="G50" s="174"/>
      <c r="H50" s="175">
        <f>F50/$D46*1000</f>
        <v>381.13207547169816</v>
      </c>
      <c r="I50" s="158">
        <f>$I$24</f>
        <v>539</v>
      </c>
      <c r="J50" s="159"/>
      <c r="K50" s="175">
        <f>I50/D46*1000</f>
        <v>508.4905660377359</v>
      </c>
      <c r="L50" s="178"/>
      <c r="M50" s="178"/>
      <c r="N50" s="179"/>
      <c r="O50" s="204"/>
      <c r="P50" s="205"/>
      <c r="Q50" s="204"/>
      <c r="R50" s="205"/>
      <c r="S50" s="204"/>
      <c r="T50" s="205"/>
    </row>
    <row r="51" spans="1:20" ht="30" customHeight="1">
      <c r="A51" s="44" t="s">
        <v>25</v>
      </c>
      <c r="B51" s="45"/>
      <c r="C51" s="187" t="s">
        <v>24</v>
      </c>
      <c r="D51" s="111">
        <v>1047</v>
      </c>
      <c r="E51" s="112">
        <v>1000</v>
      </c>
      <c r="F51" s="102">
        <f>$F$20</f>
        <v>226</v>
      </c>
      <c r="G51" s="103"/>
      <c r="H51" s="66">
        <f>F51/$D$51*1000</f>
        <v>215.85482330468002</v>
      </c>
      <c r="I51" s="64">
        <f>$I$20</f>
        <v>297</v>
      </c>
      <c r="J51" s="65"/>
      <c r="K51" s="195">
        <f>I51/$D$51*1000</f>
        <v>283.6676217765043</v>
      </c>
      <c r="L51" s="196"/>
      <c r="M51" s="197"/>
      <c r="N51" s="198"/>
      <c r="O51" s="206"/>
      <c r="P51" s="97"/>
      <c r="Q51" s="206"/>
      <c r="R51" s="97"/>
      <c r="S51" s="206"/>
      <c r="T51" s="97"/>
    </row>
    <row r="52" spans="1:20" ht="30" customHeight="1">
      <c r="A52" s="60"/>
      <c r="B52" s="45"/>
      <c r="C52" s="187">
        <v>0.5</v>
      </c>
      <c r="D52" s="111"/>
      <c r="E52" s="112"/>
      <c r="F52" s="199">
        <f>$F$21</f>
        <v>250</v>
      </c>
      <c r="G52" s="200"/>
      <c r="H52" s="66">
        <f>F52/$D$51*1000</f>
        <v>238.7774594078319</v>
      </c>
      <c r="I52" s="201">
        <f>$I$21</f>
        <v>333</v>
      </c>
      <c r="J52" s="202"/>
      <c r="K52" s="66">
        <f>I52/$D$51*1000</f>
        <v>318.0515759312321</v>
      </c>
      <c r="L52" s="160">
        <f>$L$18</f>
        <v>382</v>
      </c>
      <c r="M52" s="161"/>
      <c r="N52" s="162">
        <f>L52/D51*1000</f>
        <v>364.8519579751671</v>
      </c>
      <c r="O52" s="163">
        <f>$O$18</f>
        <v>499</v>
      </c>
      <c r="P52" s="162">
        <f>O52/D51*1000</f>
        <v>476.59980897803246</v>
      </c>
      <c r="Q52" s="163"/>
      <c r="R52" s="81"/>
      <c r="S52" s="163"/>
      <c r="T52" s="81"/>
    </row>
    <row r="53" spans="1:20" ht="30" customHeight="1">
      <c r="A53" s="60"/>
      <c r="B53" s="45"/>
      <c r="C53" s="119">
        <v>0.6</v>
      </c>
      <c r="D53" s="111"/>
      <c r="E53" s="112"/>
      <c r="F53" s="164">
        <f>$F$22</f>
        <v>327</v>
      </c>
      <c r="G53" s="165"/>
      <c r="H53" s="166">
        <f>F53/D51*1000</f>
        <v>312.3209169054441</v>
      </c>
      <c r="I53" s="158"/>
      <c r="J53" s="159"/>
      <c r="K53" s="166"/>
      <c r="L53" s="167"/>
      <c r="M53" s="168"/>
      <c r="N53" s="169"/>
      <c r="O53" s="163"/>
      <c r="P53" s="128"/>
      <c r="Q53" s="163"/>
      <c r="R53" s="128"/>
      <c r="S53" s="163"/>
      <c r="T53" s="128"/>
    </row>
    <row r="54" spans="1:20" ht="30" customHeight="1">
      <c r="A54" s="60"/>
      <c r="B54" s="45"/>
      <c r="C54" s="119">
        <v>0.7</v>
      </c>
      <c r="D54" s="111"/>
      <c r="E54" s="112"/>
      <c r="F54" s="170">
        <f>$F$23</f>
        <v>349</v>
      </c>
      <c r="G54" s="171"/>
      <c r="H54" s="166">
        <f>F54/D51*1000</f>
        <v>333.3333333333333</v>
      </c>
      <c r="I54" s="158">
        <f>$I$23</f>
        <v>460</v>
      </c>
      <c r="J54" s="159"/>
      <c r="K54" s="166">
        <f>I54/$D51*1000</f>
        <v>439.3505253104107</v>
      </c>
      <c r="L54" s="172"/>
      <c r="M54" s="172"/>
      <c r="N54" s="169"/>
      <c r="O54" s="163"/>
      <c r="P54" s="128"/>
      <c r="Q54" s="163"/>
      <c r="R54" s="128"/>
      <c r="S54" s="163"/>
      <c r="T54" s="128"/>
    </row>
    <row r="55" spans="1:20" ht="30" customHeight="1">
      <c r="A55" s="60"/>
      <c r="B55" s="45"/>
      <c r="C55" s="119">
        <v>0.8</v>
      </c>
      <c r="D55" s="111"/>
      <c r="E55" s="112"/>
      <c r="F55" s="170">
        <f>$F$24</f>
        <v>404</v>
      </c>
      <c r="G55" s="171"/>
      <c r="H55" s="166">
        <f>F55/D51*1000</f>
        <v>385.8643744030564</v>
      </c>
      <c r="I55" s="158">
        <f>$I$24</f>
        <v>539</v>
      </c>
      <c r="J55" s="159"/>
      <c r="K55" s="166">
        <f>I55/$D51*1000</f>
        <v>514.8042024832856</v>
      </c>
      <c r="L55" s="172"/>
      <c r="M55" s="172"/>
      <c r="N55" s="169"/>
      <c r="O55" s="163"/>
      <c r="P55" s="128"/>
      <c r="Q55" s="163"/>
      <c r="R55" s="128"/>
      <c r="S55" s="163"/>
      <c r="T55" s="128"/>
    </row>
    <row r="56" spans="1:20" ht="30" customHeight="1" thickBot="1">
      <c r="A56" s="70"/>
      <c r="B56" s="203"/>
      <c r="C56" s="131">
        <v>0.9</v>
      </c>
      <c r="D56" s="132"/>
      <c r="E56" s="133"/>
      <c r="F56" s="173">
        <f>$F$25</f>
        <v>442</v>
      </c>
      <c r="G56" s="174"/>
      <c r="H56" s="175">
        <f>F56/D51*1000</f>
        <v>422.1585482330468</v>
      </c>
      <c r="I56" s="176"/>
      <c r="J56" s="177"/>
      <c r="K56" s="175"/>
      <c r="L56" s="178"/>
      <c r="M56" s="178"/>
      <c r="N56" s="179"/>
      <c r="O56" s="180"/>
      <c r="P56" s="143"/>
      <c r="Q56" s="180"/>
      <c r="R56" s="143"/>
      <c r="S56" s="180"/>
      <c r="T56" s="143"/>
    </row>
    <row r="57" spans="1:20" ht="30" customHeight="1">
      <c r="A57" s="207" t="s">
        <v>26</v>
      </c>
      <c r="B57" s="208"/>
      <c r="C57" s="209">
        <v>0.7</v>
      </c>
      <c r="D57" s="210">
        <v>902</v>
      </c>
      <c r="E57" s="211">
        <v>845</v>
      </c>
      <c r="F57" s="212">
        <f>$F$23</f>
        <v>349</v>
      </c>
      <c r="G57" s="213"/>
      <c r="H57" s="195">
        <f>F57/$D57*1000</f>
        <v>386.91796008869176</v>
      </c>
      <c r="I57" s="201">
        <f>$I$23</f>
        <v>460</v>
      </c>
      <c r="J57" s="202"/>
      <c r="K57" s="195">
        <f>I57/$D57*1000</f>
        <v>509.9778270509978</v>
      </c>
      <c r="L57" s="214"/>
      <c r="M57" s="214"/>
      <c r="N57" s="198"/>
      <c r="O57" s="206"/>
      <c r="P57" s="97"/>
      <c r="Q57" s="206"/>
      <c r="R57" s="97"/>
      <c r="S57" s="206"/>
      <c r="T57" s="97"/>
    </row>
    <row r="58" spans="1:20" ht="30" customHeight="1">
      <c r="A58" s="215"/>
      <c r="B58" s="208"/>
      <c r="C58" s="216">
        <v>0.8</v>
      </c>
      <c r="D58" s="217"/>
      <c r="E58" s="218"/>
      <c r="F58" s="170">
        <f>$F$24</f>
        <v>404</v>
      </c>
      <c r="G58" s="171"/>
      <c r="H58" s="166">
        <f>F58/$D57*1000</f>
        <v>447.89356984478934</v>
      </c>
      <c r="I58" s="158">
        <f>$I$24</f>
        <v>539</v>
      </c>
      <c r="J58" s="159"/>
      <c r="K58" s="166">
        <f>I58/$D57*1000</f>
        <v>597.560975609756</v>
      </c>
      <c r="L58" s="172"/>
      <c r="M58" s="172"/>
      <c r="N58" s="169"/>
      <c r="O58" s="163"/>
      <c r="P58" s="128"/>
      <c r="Q58" s="163"/>
      <c r="R58" s="128"/>
      <c r="S58" s="163"/>
      <c r="T58" s="128"/>
    </row>
    <row r="59" spans="1:20" ht="78" customHeight="1" thickBot="1">
      <c r="A59" s="219"/>
      <c r="B59" s="203"/>
      <c r="C59" s="220">
        <v>0.9</v>
      </c>
      <c r="D59" s="221"/>
      <c r="E59" s="222"/>
      <c r="F59" s="173">
        <f>$F$25</f>
        <v>442</v>
      </c>
      <c r="G59" s="174"/>
      <c r="H59" s="175">
        <f>F59/$D57*1000</f>
        <v>490.02217294900225</v>
      </c>
      <c r="I59" s="176"/>
      <c r="J59" s="177"/>
      <c r="K59" s="175"/>
      <c r="L59" s="178"/>
      <c r="M59" s="178"/>
      <c r="N59" s="179"/>
      <c r="O59" s="180"/>
      <c r="P59" s="143"/>
      <c r="Q59" s="180"/>
      <c r="R59" s="143"/>
      <c r="S59" s="180"/>
      <c r="T59" s="143"/>
    </row>
    <row r="60" spans="1:20" ht="30" customHeight="1">
      <c r="A60" s="223" t="s">
        <v>27</v>
      </c>
      <c r="B60" s="224"/>
      <c r="C60" s="225">
        <v>0.7</v>
      </c>
      <c r="D60" s="226">
        <v>800</v>
      </c>
      <c r="E60" s="227">
        <v>750</v>
      </c>
      <c r="F60" s="212">
        <f>$F$23</f>
        <v>349</v>
      </c>
      <c r="G60" s="213"/>
      <c r="H60" s="66">
        <f>F60/$D60*1000</f>
        <v>436.25</v>
      </c>
      <c r="I60" s="228"/>
      <c r="J60" s="229"/>
      <c r="K60" s="51"/>
      <c r="L60" s="230"/>
      <c r="M60" s="230"/>
      <c r="N60" s="185"/>
      <c r="O60" s="186"/>
      <c r="P60" s="110"/>
      <c r="Q60" s="186"/>
      <c r="R60" s="110"/>
      <c r="S60" s="186"/>
      <c r="T60" s="110"/>
    </row>
    <row r="61" spans="1:20" ht="30" customHeight="1">
      <c r="A61" s="215"/>
      <c r="B61" s="224"/>
      <c r="C61" s="216">
        <v>0.8</v>
      </c>
      <c r="D61" s="217">
        <v>800</v>
      </c>
      <c r="E61" s="218">
        <v>750</v>
      </c>
      <c r="F61" s="170">
        <f>$F$24</f>
        <v>404</v>
      </c>
      <c r="G61" s="171"/>
      <c r="H61" s="166">
        <f>F61/$D60*1000</f>
        <v>505</v>
      </c>
      <c r="I61" s="158"/>
      <c r="J61" s="159"/>
      <c r="K61" s="166"/>
      <c r="L61" s="172"/>
      <c r="M61" s="172"/>
      <c r="N61" s="169"/>
      <c r="O61" s="163"/>
      <c r="P61" s="128"/>
      <c r="Q61" s="163"/>
      <c r="R61" s="128"/>
      <c r="S61" s="163"/>
      <c r="T61" s="128"/>
    </row>
    <row r="62" spans="1:20" ht="30" customHeight="1">
      <c r="A62" s="215"/>
      <c r="B62" s="224"/>
      <c r="C62" s="216">
        <v>0.9</v>
      </c>
      <c r="D62" s="217">
        <v>800</v>
      </c>
      <c r="E62" s="218">
        <v>750</v>
      </c>
      <c r="F62" s="170">
        <f>$F$25</f>
        <v>442</v>
      </c>
      <c r="G62" s="171"/>
      <c r="H62" s="166">
        <f>F62/$D60*1000</f>
        <v>552.5</v>
      </c>
      <c r="I62" s="181"/>
      <c r="J62" s="182"/>
      <c r="K62" s="166"/>
      <c r="L62" s="231"/>
      <c r="M62" s="231"/>
      <c r="N62" s="169"/>
      <c r="O62" s="163"/>
      <c r="P62" s="128"/>
      <c r="Q62" s="163"/>
      <c r="R62" s="128"/>
      <c r="S62" s="163"/>
      <c r="T62" s="128"/>
    </row>
    <row r="63" spans="1:20" ht="49.5" customHeight="1" thickBot="1">
      <c r="A63" s="219"/>
      <c r="B63" s="203"/>
      <c r="C63" s="232">
        <v>1</v>
      </c>
      <c r="D63" s="221">
        <v>800</v>
      </c>
      <c r="E63" s="222">
        <v>750</v>
      </c>
      <c r="F63" s="233">
        <f>$F$75</f>
        <v>482.3</v>
      </c>
      <c r="G63" s="234"/>
      <c r="H63" s="175">
        <f>F63/$D60*1000</f>
        <v>602.875</v>
      </c>
      <c r="I63" s="235"/>
      <c r="J63" s="236"/>
      <c r="K63" s="175"/>
      <c r="L63" s="237"/>
      <c r="M63" s="237"/>
      <c r="N63" s="179"/>
      <c r="O63" s="180"/>
      <c r="P63" s="143"/>
      <c r="Q63" s="180"/>
      <c r="R63" s="143"/>
      <c r="S63" s="180"/>
      <c r="T63" s="143"/>
    </row>
    <row r="64" spans="1:20" ht="30" customHeight="1">
      <c r="A64" s="207" t="s">
        <v>28</v>
      </c>
      <c r="B64" s="224"/>
      <c r="C64" s="238">
        <v>0.7</v>
      </c>
      <c r="D64" s="210">
        <v>807</v>
      </c>
      <c r="E64" s="211">
        <v>750</v>
      </c>
      <c r="F64" s="170">
        <f>$F$23*1.12</f>
        <v>390.88000000000005</v>
      </c>
      <c r="G64" s="171"/>
      <c r="H64" s="239">
        <f>F64/$D62*1000</f>
        <v>488.6000000000001</v>
      </c>
      <c r="I64" s="49"/>
      <c r="J64" s="50"/>
      <c r="K64" s="240"/>
      <c r="L64" s="241"/>
      <c r="M64" s="197"/>
      <c r="N64" s="198"/>
      <c r="O64" s="206"/>
      <c r="P64" s="97"/>
      <c r="Q64" s="206"/>
      <c r="R64" s="97"/>
      <c r="S64" s="206"/>
      <c r="T64" s="97"/>
    </row>
    <row r="65" spans="1:20" ht="30" customHeight="1">
      <c r="A65" s="215"/>
      <c r="B65" s="224"/>
      <c r="C65" s="242">
        <v>0.8</v>
      </c>
      <c r="D65" s="217"/>
      <c r="E65" s="218"/>
      <c r="F65" s="170">
        <f>$F$24*1.12</f>
        <v>452.48</v>
      </c>
      <c r="G65" s="171"/>
      <c r="H65" s="243">
        <f>F65/$D64*1000</f>
        <v>560.6939281288725</v>
      </c>
      <c r="I65" s="181"/>
      <c r="J65" s="182"/>
      <c r="K65" s="166"/>
      <c r="L65" s="231"/>
      <c r="M65" s="231"/>
      <c r="N65" s="169"/>
      <c r="O65" s="163"/>
      <c r="P65" s="128"/>
      <c r="Q65" s="163"/>
      <c r="R65" s="128"/>
      <c r="S65" s="163"/>
      <c r="T65" s="128"/>
    </row>
    <row r="66" spans="1:20" ht="30" customHeight="1" thickBot="1">
      <c r="A66" s="219"/>
      <c r="B66" s="203"/>
      <c r="C66" s="232">
        <v>0.9</v>
      </c>
      <c r="D66" s="221"/>
      <c r="E66" s="222"/>
      <c r="F66" s="173">
        <f>$F$25*1.12</f>
        <v>495.04</v>
      </c>
      <c r="G66" s="174"/>
      <c r="H66" s="244">
        <f>F66/$D64*1000</f>
        <v>613.4324659231722</v>
      </c>
      <c r="I66" s="235"/>
      <c r="J66" s="236"/>
      <c r="K66" s="175"/>
      <c r="L66" s="237"/>
      <c r="M66" s="237"/>
      <c r="N66" s="179"/>
      <c r="O66" s="180"/>
      <c r="P66" s="143"/>
      <c r="Q66" s="180"/>
      <c r="R66" s="143"/>
      <c r="S66" s="180"/>
      <c r="T66" s="143"/>
    </row>
    <row r="67" spans="1:20" ht="123.75" customHeight="1" thickBot="1">
      <c r="A67" s="245" t="s">
        <v>29</v>
      </c>
      <c r="B67" s="246"/>
      <c r="C67" s="71">
        <v>0.5</v>
      </c>
      <c r="D67" s="144">
        <v>1160</v>
      </c>
      <c r="E67" s="145">
        <v>1125</v>
      </c>
      <c r="F67" s="247">
        <f>$F$21</f>
        <v>250</v>
      </c>
      <c r="G67" s="248"/>
      <c r="H67" s="51"/>
      <c r="I67" s="247">
        <f>$I$21</f>
        <v>333</v>
      </c>
      <c r="J67" s="248"/>
      <c r="K67" s="249">
        <f>I67/$D67*1000</f>
        <v>287.0689655172414</v>
      </c>
      <c r="L67" s="250"/>
      <c r="M67" s="250"/>
      <c r="N67" s="251"/>
      <c r="O67" s="252"/>
      <c r="P67" s="253"/>
      <c r="Q67" s="254">
        <f>$Q$18</f>
        <v>447</v>
      </c>
      <c r="R67" s="255">
        <f>Q67/$D67*1000</f>
        <v>385.3448275862069</v>
      </c>
      <c r="S67" s="256">
        <f>$S$18</f>
        <v>606</v>
      </c>
      <c r="T67" s="255">
        <f>S67/$D67*1000</f>
        <v>522.4137931034483</v>
      </c>
    </row>
    <row r="68" spans="1:20" ht="30" customHeight="1">
      <c r="A68" s="257" t="s">
        <v>30</v>
      </c>
      <c r="B68" s="258"/>
      <c r="C68" s="259">
        <v>0.4</v>
      </c>
      <c r="D68" s="84"/>
      <c r="E68" s="85"/>
      <c r="F68" s="52">
        <f>$F$19</f>
        <v>218</v>
      </c>
      <c r="G68" s="53"/>
      <c r="H68" s="240">
        <f>F68/$D$69*1000</f>
        <v>174.4</v>
      </c>
      <c r="I68" s="181">
        <f>$I$19</f>
        <v>282</v>
      </c>
      <c r="J68" s="182"/>
      <c r="K68" s="51">
        <f>I68/$D$69*1000</f>
        <v>225.6</v>
      </c>
      <c r="L68" s="196"/>
      <c r="M68" s="197"/>
      <c r="N68" s="198"/>
      <c r="O68" s="206"/>
      <c r="P68" s="97"/>
      <c r="Q68" s="206"/>
      <c r="R68" s="97"/>
      <c r="S68" s="206"/>
      <c r="T68" s="97"/>
    </row>
    <row r="69" spans="1:20" ht="30" customHeight="1">
      <c r="A69" s="260"/>
      <c r="B69" s="261"/>
      <c r="C69" s="262" t="s">
        <v>18</v>
      </c>
      <c r="D69" s="111">
        <v>1250</v>
      </c>
      <c r="E69" s="112">
        <v>1250</v>
      </c>
      <c r="F69" s="146">
        <f>$F$20</f>
        <v>226</v>
      </c>
      <c r="G69" s="147"/>
      <c r="H69" s="88">
        <f>F69/$D$69*1000</f>
        <v>180.79999999999998</v>
      </c>
      <c r="I69" s="146">
        <v>317.5</v>
      </c>
      <c r="J69" s="147"/>
      <c r="K69" s="88">
        <f>I69/$D$69*1000</f>
        <v>254</v>
      </c>
      <c r="L69" s="188"/>
      <c r="M69" s="189"/>
      <c r="N69" s="185"/>
      <c r="O69" s="186"/>
      <c r="P69" s="110"/>
      <c r="Q69" s="186"/>
      <c r="R69" s="110"/>
      <c r="S69" s="186"/>
      <c r="T69" s="110"/>
    </row>
    <row r="70" spans="1:20" ht="30" customHeight="1">
      <c r="A70" s="260"/>
      <c r="B70" s="261"/>
      <c r="C70" s="187">
        <v>0.5</v>
      </c>
      <c r="D70" s="111"/>
      <c r="E70" s="112"/>
      <c r="F70" s="199">
        <f>$F$21</f>
        <v>250</v>
      </c>
      <c r="G70" s="200"/>
      <c r="H70" s="66">
        <f>F70/$D$69*1000</f>
        <v>200</v>
      </c>
      <c r="I70" s="201">
        <v>327</v>
      </c>
      <c r="J70" s="202"/>
      <c r="K70" s="66">
        <f>I70/$D$69*1000</f>
        <v>261.6</v>
      </c>
      <c r="L70" s="263">
        <f>$L$18</f>
        <v>382</v>
      </c>
      <c r="M70" s="264"/>
      <c r="N70" s="265">
        <f>L70/$D$69*1000</f>
        <v>305.59999999999997</v>
      </c>
      <c r="O70" s="266">
        <f>$O$18</f>
        <v>499</v>
      </c>
      <c r="P70" s="267">
        <f>O70/$D$69*1000</f>
        <v>399.2</v>
      </c>
      <c r="Q70" s="266">
        <f>$Q$18</f>
        <v>447</v>
      </c>
      <c r="R70" s="267">
        <f>Q70/$D$69*1000</f>
        <v>357.59999999999997</v>
      </c>
      <c r="S70" s="268">
        <f>$S$18</f>
        <v>606</v>
      </c>
      <c r="T70" s="267">
        <f>S70/$D$69*1000</f>
        <v>484.8</v>
      </c>
    </row>
    <row r="71" spans="1:20" ht="30" customHeight="1">
      <c r="A71" s="260"/>
      <c r="B71" s="261"/>
      <c r="C71" s="119">
        <v>0.6</v>
      </c>
      <c r="D71" s="111"/>
      <c r="E71" s="112"/>
      <c r="F71" s="164">
        <f>$F$22</f>
        <v>327</v>
      </c>
      <c r="G71" s="165"/>
      <c r="H71" s="166">
        <f>F71/$D69*1000</f>
        <v>261.6</v>
      </c>
      <c r="I71" s="158"/>
      <c r="J71" s="159"/>
      <c r="K71" s="166"/>
      <c r="L71" s="167"/>
      <c r="M71" s="168"/>
      <c r="N71" s="169"/>
      <c r="O71" s="163"/>
      <c r="P71" s="128"/>
      <c r="Q71" s="163"/>
      <c r="R71" s="128"/>
      <c r="S71" s="163"/>
      <c r="T71" s="128"/>
    </row>
    <row r="72" spans="1:20" ht="30" customHeight="1">
      <c r="A72" s="260"/>
      <c r="B72" s="261"/>
      <c r="C72" s="119">
        <v>0.7</v>
      </c>
      <c r="D72" s="111"/>
      <c r="E72" s="112"/>
      <c r="F72" s="170">
        <f>$F$23</f>
        <v>349</v>
      </c>
      <c r="G72" s="171"/>
      <c r="H72" s="166">
        <f>F72/$D69*1000</f>
        <v>279.2</v>
      </c>
      <c r="I72" s="158">
        <f>$I$23</f>
        <v>460</v>
      </c>
      <c r="J72" s="159"/>
      <c r="K72" s="166">
        <f>I72/D69*1000</f>
        <v>368</v>
      </c>
      <c r="L72" s="269"/>
      <c r="M72" s="269"/>
      <c r="N72" s="169"/>
      <c r="O72" s="163"/>
      <c r="P72" s="128"/>
      <c r="Q72" s="163"/>
      <c r="R72" s="128"/>
      <c r="S72" s="163"/>
      <c r="T72" s="128"/>
    </row>
    <row r="73" spans="1:20" ht="30" customHeight="1">
      <c r="A73" s="260"/>
      <c r="B73" s="261"/>
      <c r="C73" s="119">
        <v>0.8</v>
      </c>
      <c r="D73" s="111"/>
      <c r="E73" s="112"/>
      <c r="F73" s="170">
        <f>$F$24</f>
        <v>404</v>
      </c>
      <c r="G73" s="171"/>
      <c r="H73" s="166">
        <f>F73/$D69*1000</f>
        <v>323.2</v>
      </c>
      <c r="I73" s="158">
        <f>$I$24</f>
        <v>539</v>
      </c>
      <c r="J73" s="159"/>
      <c r="K73" s="166">
        <f>I73/D69*1000</f>
        <v>431.20000000000005</v>
      </c>
      <c r="L73" s="269"/>
      <c r="M73" s="269"/>
      <c r="N73" s="169"/>
      <c r="O73" s="163"/>
      <c r="P73" s="128"/>
      <c r="Q73" s="163"/>
      <c r="R73" s="128"/>
      <c r="S73" s="163"/>
      <c r="T73" s="128"/>
    </row>
    <row r="74" spans="1:20" ht="30" customHeight="1">
      <c r="A74" s="260"/>
      <c r="B74" s="261"/>
      <c r="C74" s="119">
        <v>0.9</v>
      </c>
      <c r="D74" s="111"/>
      <c r="E74" s="112"/>
      <c r="F74" s="170">
        <f>$F$25</f>
        <v>442</v>
      </c>
      <c r="G74" s="171"/>
      <c r="H74" s="166">
        <f>F74/$D69*1000</f>
        <v>353.6</v>
      </c>
      <c r="I74" s="158"/>
      <c r="J74" s="159"/>
      <c r="K74" s="166"/>
      <c r="L74" s="172"/>
      <c r="M74" s="172"/>
      <c r="N74" s="169"/>
      <c r="O74" s="163"/>
      <c r="P74" s="128"/>
      <c r="Q74" s="163"/>
      <c r="R74" s="128"/>
      <c r="S74" s="163"/>
      <c r="T74" s="128"/>
    </row>
    <row r="75" spans="1:20" ht="30" customHeight="1" thickBot="1">
      <c r="A75" s="270"/>
      <c r="B75" s="271"/>
      <c r="C75" s="272">
        <v>1</v>
      </c>
      <c r="D75" s="111"/>
      <c r="E75" s="112"/>
      <c r="F75" s="273">
        <v>482.3</v>
      </c>
      <c r="G75" s="274"/>
      <c r="H75" s="275">
        <f>F75/$D69*1000</f>
        <v>385.84000000000003</v>
      </c>
      <c r="I75" s="276"/>
      <c r="J75" s="277"/>
      <c r="K75" s="275"/>
      <c r="L75" s="278"/>
      <c r="M75" s="278"/>
      <c r="N75" s="279"/>
      <c r="O75" s="280"/>
      <c r="P75" s="281"/>
      <c r="Q75" s="280"/>
      <c r="R75" s="281"/>
      <c r="S75" s="280"/>
      <c r="T75" s="281"/>
    </row>
    <row r="76" spans="1:20" ht="30" customHeight="1" thickBot="1">
      <c r="A76" s="282" t="s">
        <v>31</v>
      </c>
      <c r="B76" s="283"/>
      <c r="C76" s="284" t="s">
        <v>32</v>
      </c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5"/>
      <c r="P76" s="285"/>
      <c r="Q76" s="285"/>
      <c r="R76" s="285"/>
      <c r="S76" s="285"/>
      <c r="T76" s="286"/>
    </row>
    <row r="77" spans="1:20" ht="30" customHeight="1">
      <c r="A77" s="287"/>
      <c r="B77" s="287"/>
      <c r="C77" s="288"/>
      <c r="D77" s="288"/>
      <c r="E77" s="288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9" t="s">
        <v>33</v>
      </c>
    </row>
    <row r="78" spans="1:20" ht="30" customHeight="1">
      <c r="A78" s="290" t="s">
        <v>34</v>
      </c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2"/>
    </row>
    <row r="79" spans="1:20" ht="30" customHeight="1">
      <c r="A79" s="293" t="s">
        <v>35</v>
      </c>
      <c r="B79" s="294"/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5"/>
    </row>
    <row r="80" spans="1:20" ht="25.5">
      <c r="A80" s="290" t="s">
        <v>36</v>
      </c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2"/>
    </row>
    <row r="81" spans="1:20" ht="26.25">
      <c r="A81" s="296" t="s">
        <v>37</v>
      </c>
      <c r="B81" s="296"/>
      <c r="C81" s="296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96"/>
      <c r="S81" s="296"/>
      <c r="T81" s="296"/>
    </row>
  </sheetData>
  <sheetProtection/>
  <mergeCells count="229">
    <mergeCell ref="A76:B76"/>
    <mergeCell ref="C76:T76"/>
    <mergeCell ref="A78:T78"/>
    <mergeCell ref="A79:T79"/>
    <mergeCell ref="A80:T80"/>
    <mergeCell ref="A81:T81"/>
    <mergeCell ref="F74:G74"/>
    <mergeCell ref="I74:J74"/>
    <mergeCell ref="L74:M74"/>
    <mergeCell ref="F75:G75"/>
    <mergeCell ref="I75:J75"/>
    <mergeCell ref="L75:M75"/>
    <mergeCell ref="F72:G72"/>
    <mergeCell ref="I72:J72"/>
    <mergeCell ref="L72:M72"/>
    <mergeCell ref="F73:G73"/>
    <mergeCell ref="I73:J73"/>
    <mergeCell ref="L73:M73"/>
    <mergeCell ref="E69:E75"/>
    <mergeCell ref="F69:G69"/>
    <mergeCell ref="I69:J69"/>
    <mergeCell ref="L69:M69"/>
    <mergeCell ref="F70:G70"/>
    <mergeCell ref="I70:J70"/>
    <mergeCell ref="L70:M70"/>
    <mergeCell ref="F71:G71"/>
    <mergeCell ref="I71:J71"/>
    <mergeCell ref="L71:M71"/>
    <mergeCell ref="I66:J66"/>
    <mergeCell ref="L66:M66"/>
    <mergeCell ref="F67:G67"/>
    <mergeCell ref="I67:J67"/>
    <mergeCell ref="L67:M67"/>
    <mergeCell ref="A68:B75"/>
    <mergeCell ref="F68:G68"/>
    <mergeCell ref="I68:J68"/>
    <mergeCell ref="L68:M68"/>
    <mergeCell ref="D69:D75"/>
    <mergeCell ref="A64:A66"/>
    <mergeCell ref="D64:D66"/>
    <mergeCell ref="E64:E66"/>
    <mergeCell ref="F64:G64"/>
    <mergeCell ref="I64:J64"/>
    <mergeCell ref="L64:M64"/>
    <mergeCell ref="F65:G65"/>
    <mergeCell ref="I65:J65"/>
    <mergeCell ref="L65:M65"/>
    <mergeCell ref="F66:G66"/>
    <mergeCell ref="L61:M61"/>
    <mergeCell ref="F62:G62"/>
    <mergeCell ref="I62:J62"/>
    <mergeCell ref="L62:M62"/>
    <mergeCell ref="F63:G63"/>
    <mergeCell ref="I63:J63"/>
    <mergeCell ref="L63:M63"/>
    <mergeCell ref="I59:J59"/>
    <mergeCell ref="L59:M59"/>
    <mergeCell ref="A60:A63"/>
    <mergeCell ref="D60:D63"/>
    <mergeCell ref="E60:E63"/>
    <mergeCell ref="F60:G60"/>
    <mergeCell ref="I60:J60"/>
    <mergeCell ref="L60:M60"/>
    <mergeCell ref="F61:G61"/>
    <mergeCell ref="I61:J61"/>
    <mergeCell ref="A57:A59"/>
    <mergeCell ref="D57:D59"/>
    <mergeCell ref="E57:E59"/>
    <mergeCell ref="F57:G57"/>
    <mergeCell ref="I57:J57"/>
    <mergeCell ref="L57:M57"/>
    <mergeCell ref="F58:G58"/>
    <mergeCell ref="I58:J58"/>
    <mergeCell ref="L58:M58"/>
    <mergeCell ref="F59:G59"/>
    <mergeCell ref="F55:G55"/>
    <mergeCell ref="I55:J55"/>
    <mergeCell ref="L55:M55"/>
    <mergeCell ref="F56:G56"/>
    <mergeCell ref="I56:J56"/>
    <mergeCell ref="L56:M56"/>
    <mergeCell ref="I52:J52"/>
    <mergeCell ref="L52:M52"/>
    <mergeCell ref="F53:G53"/>
    <mergeCell ref="I53:J53"/>
    <mergeCell ref="L53:M53"/>
    <mergeCell ref="F54:G54"/>
    <mergeCell ref="I54:J54"/>
    <mergeCell ref="L54:M54"/>
    <mergeCell ref="F50:G50"/>
    <mergeCell ref="I50:J50"/>
    <mergeCell ref="L50:M50"/>
    <mergeCell ref="A51:A56"/>
    <mergeCell ref="D51:D56"/>
    <mergeCell ref="E51:E56"/>
    <mergeCell ref="F51:G51"/>
    <mergeCell ref="I51:J51"/>
    <mergeCell ref="L51:M51"/>
    <mergeCell ref="F52:G52"/>
    <mergeCell ref="I47:J47"/>
    <mergeCell ref="L47:M47"/>
    <mergeCell ref="F48:G48"/>
    <mergeCell ref="I48:J48"/>
    <mergeCell ref="L48:M48"/>
    <mergeCell ref="F49:G49"/>
    <mergeCell ref="I49:J49"/>
    <mergeCell ref="L49:M49"/>
    <mergeCell ref="F45:G45"/>
    <mergeCell ref="I45:J45"/>
    <mergeCell ref="L45:M45"/>
    <mergeCell ref="A46:A50"/>
    <mergeCell ref="D46:D50"/>
    <mergeCell ref="E46:E50"/>
    <mergeCell ref="F46:G46"/>
    <mergeCell ref="I46:J46"/>
    <mergeCell ref="L46:M46"/>
    <mergeCell ref="F47:G47"/>
    <mergeCell ref="F43:G43"/>
    <mergeCell ref="I43:J43"/>
    <mergeCell ref="L43:M43"/>
    <mergeCell ref="F44:G44"/>
    <mergeCell ref="I44:J44"/>
    <mergeCell ref="L44:M44"/>
    <mergeCell ref="I40:J40"/>
    <mergeCell ref="L40:M40"/>
    <mergeCell ref="F41:G41"/>
    <mergeCell ref="I41:J41"/>
    <mergeCell ref="L41:M41"/>
    <mergeCell ref="F42:G42"/>
    <mergeCell ref="I42:J42"/>
    <mergeCell ref="L42:M42"/>
    <mergeCell ref="L37:M37"/>
    <mergeCell ref="F38:G38"/>
    <mergeCell ref="I38:J38"/>
    <mergeCell ref="L38:M38"/>
    <mergeCell ref="A39:A45"/>
    <mergeCell ref="F39:G39"/>
    <mergeCell ref="I39:J39"/>
    <mergeCell ref="D40:D45"/>
    <mergeCell ref="E40:E45"/>
    <mergeCell ref="F40:G40"/>
    <mergeCell ref="L34:M34"/>
    <mergeCell ref="F35:G35"/>
    <mergeCell ref="I35:J35"/>
    <mergeCell ref="L35:M35"/>
    <mergeCell ref="F36:G36"/>
    <mergeCell ref="I36:J36"/>
    <mergeCell ref="L36:M36"/>
    <mergeCell ref="A33:A38"/>
    <mergeCell ref="F33:G33"/>
    <mergeCell ref="I33:J33"/>
    <mergeCell ref="D34:D38"/>
    <mergeCell ref="E34:E38"/>
    <mergeCell ref="F34:G34"/>
    <mergeCell ref="I34:J34"/>
    <mergeCell ref="F37:G37"/>
    <mergeCell ref="I37:J37"/>
    <mergeCell ref="L30:M30"/>
    <mergeCell ref="F31:G31"/>
    <mergeCell ref="I31:J31"/>
    <mergeCell ref="L31:M31"/>
    <mergeCell ref="F32:G32"/>
    <mergeCell ref="I32:J32"/>
    <mergeCell ref="L32:M32"/>
    <mergeCell ref="L27:M27"/>
    <mergeCell ref="F28:G28"/>
    <mergeCell ref="I28:J28"/>
    <mergeCell ref="L28:M28"/>
    <mergeCell ref="F29:G29"/>
    <mergeCell ref="I29:J29"/>
    <mergeCell ref="L29:M29"/>
    <mergeCell ref="A26:A32"/>
    <mergeCell ref="F26:G26"/>
    <mergeCell ref="I26:J26"/>
    <mergeCell ref="D27:D32"/>
    <mergeCell ref="E27:E32"/>
    <mergeCell ref="F27:G27"/>
    <mergeCell ref="I27:J27"/>
    <mergeCell ref="F30:G30"/>
    <mergeCell ref="I30:J30"/>
    <mergeCell ref="L23:M23"/>
    <mergeCell ref="F24:G24"/>
    <mergeCell ref="I24:J24"/>
    <mergeCell ref="L24:M24"/>
    <mergeCell ref="F25:G25"/>
    <mergeCell ref="I25:J25"/>
    <mergeCell ref="L25:M25"/>
    <mergeCell ref="L20:M20"/>
    <mergeCell ref="F21:G21"/>
    <mergeCell ref="I21:J21"/>
    <mergeCell ref="L21:M21"/>
    <mergeCell ref="F22:G22"/>
    <mergeCell ref="I22:J22"/>
    <mergeCell ref="L22:M22"/>
    <mergeCell ref="A19:A25"/>
    <mergeCell ref="F19:G19"/>
    <mergeCell ref="I19:J19"/>
    <mergeCell ref="D20:D25"/>
    <mergeCell ref="E20:E25"/>
    <mergeCell ref="F20:G20"/>
    <mergeCell ref="I20:J20"/>
    <mergeCell ref="F23:G23"/>
    <mergeCell ref="I23:J23"/>
    <mergeCell ref="F17:G17"/>
    <mergeCell ref="I17:J17"/>
    <mergeCell ref="L17:M17"/>
    <mergeCell ref="F18:G18"/>
    <mergeCell ref="I18:J18"/>
    <mergeCell ref="L18:M18"/>
    <mergeCell ref="S14:T14"/>
    <mergeCell ref="F15:G15"/>
    <mergeCell ref="I15:J15"/>
    <mergeCell ref="L15:M15"/>
    <mergeCell ref="A16:A18"/>
    <mergeCell ref="F16:G16"/>
    <mergeCell ref="I16:J16"/>
    <mergeCell ref="L16:M16"/>
    <mergeCell ref="D17:D18"/>
    <mergeCell ref="E17:E18"/>
    <mergeCell ref="A11:T11"/>
    <mergeCell ref="A14:A15"/>
    <mergeCell ref="B14:B15"/>
    <mergeCell ref="C14:C15"/>
    <mergeCell ref="D14:E14"/>
    <mergeCell ref="F14:H14"/>
    <mergeCell ref="I14:K14"/>
    <mergeCell ref="L14:N14"/>
    <mergeCell ref="O14:P14"/>
    <mergeCell ref="Q14:R14"/>
  </mergeCells>
  <printOptions/>
  <pageMargins left="0.7086614173228347" right="0.1968503937007874" top="0.7480314960629921" bottom="0.1968503937007874" header="0.31496062992125984" footer="0.31496062992125984"/>
  <pageSetup fitToHeight="1" fitToWidth="1" horizontalDpi="600" verticalDpi="6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2016-05-31T04:06:03Z</dcterms:created>
  <dcterms:modified xsi:type="dcterms:W3CDTF">2016-05-31T04:07:16Z</dcterms:modified>
  <cp:category/>
  <cp:version/>
  <cp:contentType/>
  <cp:contentStatus/>
</cp:coreProperties>
</file>